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1840" windowHeight="9195" tabRatio="866" activeTab="1"/>
  </bookViews>
  <sheets>
    <sheet name="Võrumaa" sheetId="4" r:id="rId1"/>
    <sheet name="koondtabel" sheetId="19" r:id="rId2"/>
    <sheet name="Võru linn" sheetId="6" r:id="rId3"/>
    <sheet name="Antsla" sheetId="7" r:id="rId4"/>
    <sheet name="Võru vald" sheetId="8" r:id="rId5"/>
    <sheet name="Haanja" sheetId="9" r:id="rId6"/>
    <sheet name="Lasva" sheetId="10" r:id="rId7"/>
    <sheet name="Meremäe" sheetId="11" r:id="rId8"/>
    <sheet name="Misso" sheetId="12" r:id="rId9"/>
    <sheet name="Mõniste" sheetId="13" r:id="rId10"/>
    <sheet name="Rõuge" sheetId="14" r:id="rId11"/>
    <sheet name="Sõmerpalu" sheetId="15" r:id="rId12"/>
    <sheet name="Urvaste" sheetId="16" r:id="rId13"/>
    <sheet name="Varstu" sheetId="17" r:id="rId14"/>
    <sheet name="Vastseliina" sheetId="18"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9" l="1"/>
  <c r="M4" i="19" l="1"/>
  <c r="M5" i="19" s="1"/>
  <c r="M6" i="19"/>
  <c r="M7" i="19" s="1"/>
  <c r="M8" i="19"/>
  <c r="M9" i="19" s="1"/>
  <c r="M10" i="19"/>
  <c r="M11" i="19" s="1"/>
  <c r="M12" i="19"/>
  <c r="M13" i="19" s="1"/>
  <c r="M14" i="19"/>
  <c r="M15" i="19" s="1"/>
  <c r="M16" i="19"/>
  <c r="M17" i="19" s="1"/>
  <c r="M18" i="19"/>
  <c r="M19" i="19" s="1"/>
  <c r="M20" i="19"/>
  <c r="M21" i="19" s="1"/>
  <c r="M22" i="19"/>
  <c r="M23" i="19" s="1"/>
  <c r="M24" i="19"/>
  <c r="M25" i="19" s="1"/>
  <c r="M26" i="19"/>
  <c r="M27" i="19" s="1"/>
  <c r="M28" i="19"/>
  <c r="M29" i="19" s="1"/>
  <c r="M31" i="19"/>
  <c r="M32" i="19" s="1"/>
  <c r="M33" i="19"/>
  <c r="M34" i="19" s="1"/>
  <c r="M35" i="19"/>
  <c r="M36" i="19" s="1"/>
  <c r="M2" i="19"/>
  <c r="M3" i="19" s="1"/>
  <c r="L4" i="19"/>
  <c r="L5" i="19" s="1"/>
  <c r="L6" i="19"/>
  <c r="L7" i="19" s="1"/>
  <c r="L8" i="19"/>
  <c r="L9" i="19" s="1"/>
  <c r="L10" i="19"/>
  <c r="L11" i="19" s="1"/>
  <c r="L12" i="19"/>
  <c r="L13" i="19" s="1"/>
  <c r="L14" i="19"/>
  <c r="L15" i="19" s="1"/>
  <c r="L16" i="19"/>
  <c r="L17" i="19" s="1"/>
  <c r="L18" i="19"/>
  <c r="L19" i="19" s="1"/>
  <c r="L20" i="19"/>
  <c r="L21" i="19" s="1"/>
  <c r="L22" i="19"/>
  <c r="L23" i="19" s="1"/>
  <c r="L24" i="19"/>
  <c r="L25" i="19" s="1"/>
  <c r="L26" i="19"/>
  <c r="L27" i="19" s="1"/>
  <c r="L28" i="19"/>
  <c r="L29" i="19" s="1"/>
  <c r="L31" i="19"/>
  <c r="L32" i="19" s="1"/>
  <c r="L33" i="19"/>
  <c r="L34" i="19" s="1"/>
  <c r="L35" i="19"/>
  <c r="L36" i="19" s="1"/>
  <c r="L2" i="19"/>
  <c r="L3" i="19" s="1"/>
  <c r="K4" i="19"/>
  <c r="K5" i="19" s="1"/>
  <c r="K6" i="19"/>
  <c r="K7" i="19" s="1"/>
  <c r="K8" i="19"/>
  <c r="K9" i="19" s="1"/>
  <c r="K10" i="19"/>
  <c r="K11" i="19" s="1"/>
  <c r="K12" i="19"/>
  <c r="K13" i="19" s="1"/>
  <c r="K14" i="19"/>
  <c r="K15" i="19" s="1"/>
  <c r="K16" i="19"/>
  <c r="K17" i="19" s="1"/>
  <c r="K19" i="19"/>
  <c r="K20" i="19"/>
  <c r="K21" i="19" s="1"/>
  <c r="K22" i="19"/>
  <c r="K23" i="19" s="1"/>
  <c r="K24" i="19"/>
  <c r="K25" i="19" s="1"/>
  <c r="K26" i="19"/>
  <c r="K27" i="19" s="1"/>
  <c r="K28" i="19"/>
  <c r="K29" i="19" s="1"/>
  <c r="K31" i="19"/>
  <c r="K32" i="19" s="1"/>
  <c r="K33" i="19"/>
  <c r="K34" i="19" s="1"/>
  <c r="K35" i="19"/>
  <c r="K36" i="19" s="1"/>
  <c r="K2" i="19"/>
  <c r="K3" i="19" s="1"/>
  <c r="J4" i="19"/>
  <c r="J5" i="19" s="1"/>
  <c r="J6" i="19"/>
  <c r="J7" i="19" s="1"/>
  <c r="J8" i="19"/>
  <c r="J9" i="19" s="1"/>
  <c r="J10" i="19"/>
  <c r="J11" i="19" s="1"/>
  <c r="J12" i="19"/>
  <c r="J13" i="19" s="1"/>
  <c r="J14" i="19"/>
  <c r="J15" i="19" s="1"/>
  <c r="J16" i="19"/>
  <c r="J17" i="19" s="1"/>
  <c r="J18" i="19"/>
  <c r="J19" i="19" s="1"/>
  <c r="J20" i="19"/>
  <c r="J21" i="19" s="1"/>
  <c r="J22" i="19"/>
  <c r="J23" i="19" s="1"/>
  <c r="J24" i="19"/>
  <c r="J25" i="19" s="1"/>
  <c r="J26" i="19"/>
  <c r="J27" i="19" s="1"/>
  <c r="J28" i="19"/>
  <c r="J29" i="19" s="1"/>
  <c r="J31" i="19"/>
  <c r="J32" i="19" s="1"/>
  <c r="J33" i="19"/>
  <c r="J34" i="19" s="1"/>
  <c r="J35" i="19"/>
  <c r="J36" i="19" s="1"/>
  <c r="J2" i="19"/>
  <c r="J3" i="19" s="1"/>
  <c r="I4" i="19"/>
  <c r="I5" i="19" s="1"/>
  <c r="I6" i="19"/>
  <c r="I7" i="19" s="1"/>
  <c r="I8" i="19"/>
  <c r="I9" i="19" s="1"/>
  <c r="I10" i="19"/>
  <c r="I11" i="19" s="1"/>
  <c r="I12" i="19"/>
  <c r="I13" i="19" s="1"/>
  <c r="I14" i="19"/>
  <c r="I15" i="19" s="1"/>
  <c r="I16" i="19"/>
  <c r="I17" i="19" s="1"/>
  <c r="I18" i="19"/>
  <c r="I19" i="19" s="1"/>
  <c r="I20" i="19"/>
  <c r="I21" i="19" s="1"/>
  <c r="I22" i="19"/>
  <c r="I23" i="19" s="1"/>
  <c r="I24" i="19"/>
  <c r="I25" i="19" s="1"/>
  <c r="I26" i="19"/>
  <c r="I27" i="19" s="1"/>
  <c r="I28" i="19"/>
  <c r="I29" i="19" s="1"/>
  <c r="I31" i="19"/>
  <c r="I32" i="19" s="1"/>
  <c r="I33" i="19"/>
  <c r="I34" i="19" s="1"/>
  <c r="I35" i="19"/>
  <c r="I36" i="19" s="1"/>
  <c r="I2" i="19"/>
  <c r="I3" i="19" s="1"/>
  <c r="H4" i="19"/>
  <c r="H5" i="19" s="1"/>
  <c r="H6" i="19"/>
  <c r="H7" i="19" s="1"/>
  <c r="H8" i="19"/>
  <c r="H9" i="19" s="1"/>
  <c r="H10" i="19"/>
  <c r="H11" i="19" s="1"/>
  <c r="H12" i="19"/>
  <c r="H13" i="19" s="1"/>
  <c r="H14" i="19"/>
  <c r="H15" i="19" s="1"/>
  <c r="H16" i="19"/>
  <c r="H17" i="19" s="1"/>
  <c r="H18" i="19"/>
  <c r="H19" i="19" s="1"/>
  <c r="H20" i="19"/>
  <c r="H21" i="19" s="1"/>
  <c r="H22" i="19"/>
  <c r="H23" i="19" s="1"/>
  <c r="H24" i="19"/>
  <c r="H25" i="19" s="1"/>
  <c r="H26" i="19"/>
  <c r="H27" i="19" s="1"/>
  <c r="H28" i="19"/>
  <c r="H29" i="19" s="1"/>
  <c r="H31" i="19"/>
  <c r="H32" i="19" s="1"/>
  <c r="H33" i="19"/>
  <c r="H34" i="19" s="1"/>
  <c r="H35" i="19"/>
  <c r="H36" i="19" s="1"/>
  <c r="H2" i="19"/>
  <c r="H3" i="19" s="1"/>
  <c r="G4" i="19"/>
  <c r="G5" i="19" s="1"/>
  <c r="G6" i="19"/>
  <c r="G7" i="19" s="1"/>
  <c r="G8" i="19"/>
  <c r="G9" i="19" s="1"/>
  <c r="G10" i="19"/>
  <c r="G11" i="19" s="1"/>
  <c r="G12" i="19"/>
  <c r="G13" i="19" s="1"/>
  <c r="G14" i="19"/>
  <c r="G15" i="19" s="1"/>
  <c r="G16" i="19"/>
  <c r="G17" i="19" s="1"/>
  <c r="G18" i="19"/>
  <c r="G19" i="19" s="1"/>
  <c r="G20" i="19"/>
  <c r="G21" i="19" s="1"/>
  <c r="G22" i="19"/>
  <c r="G23" i="19" s="1"/>
  <c r="G24" i="19"/>
  <c r="G25" i="19" s="1"/>
  <c r="G26" i="19"/>
  <c r="G27" i="19" s="1"/>
  <c r="G28" i="19"/>
  <c r="G29" i="19" s="1"/>
  <c r="G31" i="19"/>
  <c r="G32" i="19" s="1"/>
  <c r="G33" i="19"/>
  <c r="G34" i="19" s="1"/>
  <c r="G35" i="19"/>
  <c r="G36" i="19" s="1"/>
  <c r="G2" i="19"/>
  <c r="G3" i="19" s="1"/>
  <c r="F4" i="19"/>
  <c r="F5" i="19" s="1"/>
  <c r="F6" i="19"/>
  <c r="F7" i="19" s="1"/>
  <c r="F8" i="19"/>
  <c r="F9" i="19" s="1"/>
  <c r="F10" i="19"/>
  <c r="F11" i="19" s="1"/>
  <c r="F12" i="19"/>
  <c r="F13" i="19" s="1"/>
  <c r="F14" i="19"/>
  <c r="F15" i="19" s="1"/>
  <c r="F16" i="19"/>
  <c r="F17" i="19" s="1"/>
  <c r="F18" i="19"/>
  <c r="F19" i="19" s="1"/>
  <c r="F20" i="19"/>
  <c r="F21" i="19" s="1"/>
  <c r="F22" i="19"/>
  <c r="F23" i="19" s="1"/>
  <c r="F24" i="19"/>
  <c r="F25" i="19" s="1"/>
  <c r="F26" i="19"/>
  <c r="F27" i="19" s="1"/>
  <c r="F28" i="19"/>
  <c r="F29" i="19" s="1"/>
  <c r="F31" i="19"/>
  <c r="F32" i="19" s="1"/>
  <c r="F33" i="19"/>
  <c r="F34" i="19" s="1"/>
  <c r="F35" i="19"/>
  <c r="F36" i="19" s="1"/>
  <c r="F2" i="19"/>
  <c r="F3" i="19" s="1"/>
  <c r="E4" i="19"/>
  <c r="E5" i="19" s="1"/>
  <c r="E6" i="19"/>
  <c r="E7" i="19" s="1"/>
  <c r="E8" i="19"/>
  <c r="E9" i="19" s="1"/>
  <c r="E10" i="19"/>
  <c r="E11" i="19" s="1"/>
  <c r="E12" i="19"/>
  <c r="E13" i="19" s="1"/>
  <c r="E14" i="19"/>
  <c r="E15" i="19" s="1"/>
  <c r="E16" i="19"/>
  <c r="E17" i="19" s="1"/>
  <c r="E18" i="19"/>
  <c r="E19" i="19" s="1"/>
  <c r="E20" i="19"/>
  <c r="E21" i="19" s="1"/>
  <c r="E22" i="19"/>
  <c r="E23" i="19" s="1"/>
  <c r="E24" i="19"/>
  <c r="E25" i="19" s="1"/>
  <c r="E26" i="19"/>
  <c r="E27" i="19" s="1"/>
  <c r="E28" i="19"/>
  <c r="E29" i="19" s="1"/>
  <c r="E31" i="19"/>
  <c r="E32" i="19" s="1"/>
  <c r="E33" i="19"/>
  <c r="E34" i="19" s="1"/>
  <c r="E35" i="19"/>
  <c r="E36" i="19" s="1"/>
  <c r="E2" i="19"/>
  <c r="E3" i="19" s="1"/>
  <c r="D4" i="19"/>
  <c r="D5" i="19" s="1"/>
  <c r="D6" i="19"/>
  <c r="D7" i="19" s="1"/>
  <c r="D8" i="19"/>
  <c r="D9" i="19" s="1"/>
  <c r="D10" i="19"/>
  <c r="D11" i="19" s="1"/>
  <c r="D12" i="19"/>
  <c r="D13" i="19" s="1"/>
  <c r="D14" i="19"/>
  <c r="D15" i="19" s="1"/>
  <c r="D16" i="19"/>
  <c r="D17" i="19" s="1"/>
  <c r="D18" i="19"/>
  <c r="D19" i="19" s="1"/>
  <c r="D20" i="19"/>
  <c r="D21" i="19" s="1"/>
  <c r="D22" i="19"/>
  <c r="D23" i="19" s="1"/>
  <c r="D24" i="19"/>
  <c r="D25" i="19" s="1"/>
  <c r="D26" i="19"/>
  <c r="D27" i="19" s="1"/>
  <c r="D28" i="19"/>
  <c r="D29" i="19" s="1"/>
  <c r="D31" i="19"/>
  <c r="D32" i="19" s="1"/>
  <c r="D33" i="19"/>
  <c r="D34" i="19" s="1"/>
  <c r="D35" i="19"/>
  <c r="D36" i="19" s="1"/>
  <c r="D2" i="19"/>
  <c r="D3" i="19" s="1"/>
  <c r="N4" i="19"/>
  <c r="N5" i="19" s="1"/>
  <c r="N6" i="19"/>
  <c r="N7" i="19" s="1"/>
  <c r="N8" i="19"/>
  <c r="N9" i="19" s="1"/>
  <c r="N10" i="19"/>
  <c r="N11" i="19" s="1"/>
  <c r="N12" i="19"/>
  <c r="N13" i="19" s="1"/>
  <c r="N14" i="19"/>
  <c r="N15" i="19" s="1"/>
  <c r="N16" i="19"/>
  <c r="N17" i="19" s="1"/>
  <c r="N18" i="19"/>
  <c r="N19" i="19" s="1"/>
  <c r="N20" i="19"/>
  <c r="N21" i="19" s="1"/>
  <c r="N22" i="19"/>
  <c r="N23" i="19" s="1"/>
  <c r="N24" i="19"/>
  <c r="N25" i="19" s="1"/>
  <c r="N26" i="19"/>
  <c r="N27" i="19" s="1"/>
  <c r="N28" i="19"/>
  <c r="N29" i="19" s="1"/>
  <c r="N31" i="19"/>
  <c r="N32" i="19" s="1"/>
  <c r="N33" i="19"/>
  <c r="N34" i="19" s="1"/>
  <c r="N35" i="19"/>
  <c r="N36" i="19" s="1"/>
  <c r="N2" i="19"/>
  <c r="N3" i="19" s="1"/>
  <c r="C4" i="19"/>
  <c r="C5" i="19" s="1"/>
  <c r="C6" i="19"/>
  <c r="C7" i="19" s="1"/>
  <c r="C8" i="19"/>
  <c r="C9" i="19" s="1"/>
  <c r="C10" i="19"/>
  <c r="C11" i="19" s="1"/>
  <c r="C12" i="19"/>
  <c r="C13" i="19" s="1"/>
  <c r="C14" i="19"/>
  <c r="C15" i="19" s="1"/>
  <c r="C16" i="19"/>
  <c r="C17" i="19" s="1"/>
  <c r="C18" i="19"/>
  <c r="C19" i="19" s="1"/>
  <c r="C20" i="19"/>
  <c r="C21" i="19" s="1"/>
  <c r="C22" i="19"/>
  <c r="C23" i="19" s="1"/>
  <c r="C24" i="19"/>
  <c r="C25" i="19" s="1"/>
  <c r="C26" i="19"/>
  <c r="C27" i="19" s="1"/>
  <c r="C28" i="19"/>
  <c r="C29" i="19" s="1"/>
  <c r="C31" i="19"/>
  <c r="C32" i="19" s="1"/>
  <c r="C33" i="19"/>
  <c r="C34" i="19" s="1"/>
  <c r="C35" i="19"/>
  <c r="C36" i="19" s="1"/>
  <c r="C2" i="19"/>
  <c r="C3" i="19" s="1"/>
  <c r="B4" i="19"/>
  <c r="B5" i="19" s="1"/>
  <c r="B6" i="19"/>
  <c r="B7" i="19" s="1"/>
  <c r="B8" i="19"/>
  <c r="B9" i="19" s="1"/>
  <c r="B10" i="19"/>
  <c r="B11" i="19" s="1"/>
  <c r="B12" i="19"/>
  <c r="B13" i="19" s="1"/>
  <c r="B14" i="19"/>
  <c r="B15" i="19" s="1"/>
  <c r="B16" i="19"/>
  <c r="B17" i="19" s="1"/>
  <c r="B18" i="19"/>
  <c r="B19" i="19" s="1"/>
  <c r="B20" i="19"/>
  <c r="B21" i="19" s="1"/>
  <c r="B22" i="19"/>
  <c r="B23" i="19" s="1"/>
  <c r="B24" i="19"/>
  <c r="B25" i="19" s="1"/>
  <c r="B26" i="19"/>
  <c r="B27" i="19" s="1"/>
  <c r="B28" i="19"/>
  <c r="B29" i="19" s="1"/>
  <c r="B31" i="19"/>
  <c r="B32" i="19" s="1"/>
  <c r="B33" i="19"/>
  <c r="B34" i="19" s="1"/>
  <c r="B35" i="19"/>
  <c r="B36" i="19" s="1"/>
  <c r="B2" i="19"/>
  <c r="B3" i="19" s="1"/>
  <c r="O36" i="19" l="1"/>
  <c r="O19" i="19"/>
  <c r="O34" i="19"/>
  <c r="O17" i="19"/>
  <c r="O23" i="19"/>
  <c r="O7" i="19"/>
  <c r="O32" i="19"/>
  <c r="O15" i="19"/>
  <c r="O21" i="19"/>
  <c r="O5" i="19"/>
  <c r="O29" i="19"/>
  <c r="O13" i="19"/>
  <c r="O27" i="19"/>
  <c r="O11" i="19"/>
  <c r="O25" i="19"/>
  <c r="O9" i="19"/>
  <c r="O3" i="19"/>
  <c r="O31" i="19"/>
  <c r="O14" i="19"/>
  <c r="O2" i="19"/>
  <c r="O28" i="19"/>
  <c r="O20" i="19"/>
  <c r="O4" i="19"/>
  <c r="O35" i="19"/>
  <c r="O26" i="19"/>
  <c r="O18" i="19"/>
  <c r="O10" i="19"/>
  <c r="O33" i="19"/>
  <c r="O24" i="19"/>
  <c r="O16" i="19"/>
  <c r="O8" i="19"/>
  <c r="O22" i="19"/>
  <c r="O6" i="19"/>
  <c r="O12" i="19"/>
  <c r="B22" i="4"/>
  <c r="C22" i="4" s="1"/>
  <c r="B36" i="4"/>
  <c r="C36" i="4" s="1"/>
  <c r="B37" i="4"/>
  <c r="C37" i="4" s="1"/>
  <c r="B38" i="4"/>
  <c r="C38" i="4"/>
  <c r="B23" i="16"/>
  <c r="B23" i="4" s="1"/>
  <c r="C23" i="4" s="1"/>
  <c r="B24" i="4"/>
  <c r="C24" i="4" s="1"/>
  <c r="B25" i="4"/>
  <c r="C25" i="4" s="1"/>
  <c r="B26" i="4"/>
  <c r="C26" i="4"/>
  <c r="B27" i="4"/>
  <c r="C27" i="4" s="1"/>
  <c r="B28" i="4"/>
  <c r="C28" i="4" s="1"/>
  <c r="B29" i="4"/>
  <c r="C29" i="4" s="1"/>
  <c r="B30" i="4"/>
  <c r="C30" i="4" s="1"/>
  <c r="B31" i="4"/>
  <c r="C31" i="4" s="1"/>
  <c r="B32" i="4"/>
  <c r="C32" i="4"/>
  <c r="B33" i="4"/>
  <c r="C33" i="4" s="1"/>
  <c r="B34" i="4"/>
  <c r="C34" i="4" s="1"/>
  <c r="B21" i="4"/>
  <c r="C21" i="4" s="1"/>
  <c r="C14" i="4"/>
  <c r="D14" i="4"/>
  <c r="B14" i="4"/>
  <c r="C10" i="4"/>
  <c r="D10" i="4"/>
  <c r="E10" i="4"/>
  <c r="F10" i="4"/>
  <c r="G10" i="4"/>
  <c r="B10" i="4"/>
  <c r="F12" i="17"/>
  <c r="I10" i="14"/>
</calcChain>
</file>

<file path=xl/comments1.xml><?xml version="1.0" encoding="utf-8"?>
<comments xmlns="http://schemas.openxmlformats.org/spreadsheetml/2006/main">
  <authors>
    <author>Kadri</author>
  </authors>
  <commentList>
    <comment ref="H2" authorId="0">
      <text>
        <r>
          <rPr>
            <b/>
            <sz val="9"/>
            <color indexed="81"/>
            <rFont val="Tahoma"/>
            <charset val="1"/>
          </rPr>
          <t>Kadri:</t>
        </r>
        <r>
          <rPr>
            <sz val="9"/>
            <color indexed="81"/>
            <rFont val="Tahoma"/>
            <charset val="1"/>
          </rPr>
          <t xml:space="preserve">
2015 teenus puudus, teenus käivitati 2016.a</t>
        </r>
      </text>
    </comment>
    <comment ref="L2" authorId="0">
      <text>
        <r>
          <rPr>
            <b/>
            <sz val="9"/>
            <color indexed="81"/>
            <rFont val="Tahoma"/>
            <charset val="1"/>
          </rPr>
          <t>Kadri:</t>
        </r>
        <r>
          <rPr>
            <sz val="9"/>
            <color indexed="81"/>
            <rFont val="Tahoma"/>
            <charset val="1"/>
          </rPr>
          <t xml:space="preserve">
teenus puudub</t>
        </r>
      </text>
    </comment>
    <comment ref="H10" authorId="0">
      <text>
        <r>
          <rPr>
            <b/>
            <sz val="9"/>
            <color indexed="81"/>
            <rFont val="Tahoma"/>
            <charset val="1"/>
          </rPr>
          <t>Kadri:</t>
        </r>
        <r>
          <rPr>
            <sz val="9"/>
            <color indexed="81"/>
            <rFont val="Tahoma"/>
            <charset val="1"/>
          </rPr>
          <t xml:space="preserve">
teenus puudub</t>
        </r>
      </text>
    </comment>
    <comment ref="J10" authorId="0">
      <text>
        <r>
          <rPr>
            <b/>
            <sz val="9"/>
            <color indexed="81"/>
            <rFont val="Tahoma"/>
            <charset val="1"/>
          </rPr>
          <t>Kadri:</t>
        </r>
        <r>
          <rPr>
            <sz val="9"/>
            <color indexed="81"/>
            <rFont val="Tahoma"/>
            <charset val="1"/>
          </rPr>
          <t xml:space="preserve">
teenuskord olemas aga hetkeseisuga KOVis puudub tugiisik. Vajadus kaetakse läbi teiste teenuste ja projektide. 2016. võetakse tööle täiskohaga tugiisik.</t>
        </r>
      </text>
    </comment>
    <comment ref="C12" authorId="0">
      <text>
        <r>
          <rPr>
            <b/>
            <sz val="9"/>
            <color indexed="81"/>
            <rFont val="Tahoma"/>
            <charset val="1"/>
          </rPr>
          <t>Kadri:</t>
        </r>
        <r>
          <rPr>
            <sz val="9"/>
            <color indexed="81"/>
            <rFont val="Tahoma"/>
            <charset val="1"/>
          </rPr>
          <t xml:space="preserve">
teenus ja vajadus puudub</t>
        </r>
      </text>
    </comment>
    <comment ref="D12" authorId="0">
      <text>
        <r>
          <rPr>
            <b/>
            <sz val="9"/>
            <color indexed="81"/>
            <rFont val="Tahoma"/>
            <charset val="1"/>
          </rPr>
          <t>Kadri:</t>
        </r>
        <r>
          <rPr>
            <sz val="9"/>
            <color indexed="81"/>
            <rFont val="Tahoma"/>
            <charset val="1"/>
          </rPr>
          <t xml:space="preserve">
teenus ja vajadus puudub</t>
        </r>
      </text>
    </comment>
    <comment ref="E12" authorId="0">
      <text>
        <r>
          <rPr>
            <b/>
            <sz val="9"/>
            <color indexed="81"/>
            <rFont val="Tahoma"/>
            <charset val="1"/>
          </rPr>
          <t>Kadri:</t>
        </r>
        <r>
          <rPr>
            <sz val="9"/>
            <color indexed="81"/>
            <rFont val="Tahoma"/>
            <charset val="1"/>
          </rPr>
          <t xml:space="preserve">
teenus ja vajadus puudub</t>
        </r>
      </text>
    </comment>
    <comment ref="F12" authorId="0">
      <text>
        <r>
          <rPr>
            <b/>
            <sz val="9"/>
            <color indexed="81"/>
            <rFont val="Tahoma"/>
            <charset val="1"/>
          </rPr>
          <t>Kadri:</t>
        </r>
        <r>
          <rPr>
            <sz val="9"/>
            <color indexed="81"/>
            <rFont val="Tahoma"/>
            <charset val="1"/>
          </rPr>
          <t xml:space="preserve">
teenuskord olemas, vajadus puudub</t>
        </r>
      </text>
    </comment>
    <comment ref="G12" authorId="0">
      <text>
        <r>
          <rPr>
            <b/>
            <sz val="9"/>
            <color indexed="81"/>
            <rFont val="Tahoma"/>
            <charset val="1"/>
          </rPr>
          <t>Kadri:</t>
        </r>
        <r>
          <rPr>
            <sz val="9"/>
            <color indexed="81"/>
            <rFont val="Tahoma"/>
            <charset val="1"/>
          </rPr>
          <t xml:space="preserve">
Vajadust eraldi teenusena pole, vajadus kaetakse läbi koduteenuse. Teenuskorda pole.</t>
        </r>
      </text>
    </comment>
    <comment ref="H12" authorId="0">
      <text>
        <r>
          <rPr>
            <b/>
            <sz val="9"/>
            <color indexed="81"/>
            <rFont val="Tahoma"/>
            <charset val="1"/>
          </rPr>
          <t>Kadri:</t>
        </r>
        <r>
          <rPr>
            <sz val="9"/>
            <color indexed="81"/>
            <rFont val="Tahoma"/>
            <charset val="1"/>
          </rPr>
          <t xml:space="preserve">
teenust ega vajadust pole</t>
        </r>
      </text>
    </comment>
    <comment ref="I12" authorId="0">
      <text>
        <r>
          <rPr>
            <b/>
            <sz val="9"/>
            <color indexed="81"/>
            <rFont val="Tahoma"/>
            <charset val="1"/>
          </rPr>
          <t>Kadri:</t>
        </r>
        <r>
          <rPr>
            <sz val="9"/>
            <color indexed="81"/>
            <rFont val="Tahoma"/>
            <charset val="1"/>
          </rPr>
          <t xml:space="preserve">
teenust ega vajadust pole</t>
        </r>
      </text>
    </comment>
    <comment ref="J12" authorId="0">
      <text>
        <r>
          <rPr>
            <b/>
            <sz val="9"/>
            <color indexed="81"/>
            <rFont val="Tahoma"/>
            <charset val="1"/>
          </rPr>
          <t>Kadri:</t>
        </r>
        <r>
          <rPr>
            <sz val="9"/>
            <color indexed="81"/>
            <rFont val="Tahoma"/>
            <charset val="1"/>
          </rPr>
          <t xml:space="preserve">
teenust ega vajadust pole</t>
        </r>
      </text>
    </comment>
    <comment ref="K12" authorId="0">
      <text>
        <r>
          <rPr>
            <b/>
            <sz val="9"/>
            <color indexed="81"/>
            <rFont val="Tahoma"/>
            <charset val="1"/>
          </rPr>
          <t>Kadri:</t>
        </r>
        <r>
          <rPr>
            <sz val="9"/>
            <color indexed="81"/>
            <rFont val="Tahoma"/>
            <charset val="1"/>
          </rPr>
          <t xml:space="preserve">
teenust ega vajadust pole</t>
        </r>
      </text>
    </comment>
    <comment ref="L12" authorId="0">
      <text>
        <r>
          <rPr>
            <b/>
            <sz val="9"/>
            <color indexed="81"/>
            <rFont val="Tahoma"/>
            <charset val="1"/>
          </rPr>
          <t>Kadri:</t>
        </r>
        <r>
          <rPr>
            <sz val="9"/>
            <color indexed="81"/>
            <rFont val="Tahoma"/>
            <charset val="1"/>
          </rPr>
          <t xml:space="preserve">
teenust ega vajadust pole
</t>
        </r>
      </text>
    </comment>
    <comment ref="M12" authorId="0">
      <text>
        <r>
          <rPr>
            <b/>
            <sz val="9"/>
            <color indexed="81"/>
            <rFont val="Tahoma"/>
            <charset val="1"/>
          </rPr>
          <t>Kadri:</t>
        </r>
        <r>
          <rPr>
            <sz val="9"/>
            <color indexed="81"/>
            <rFont val="Tahoma"/>
            <charset val="1"/>
          </rPr>
          <t xml:space="preserve">
teenust pole, vajadus puudub või on minimaalne ja kaetakse hooldaja teenusega.</t>
        </r>
      </text>
    </comment>
    <comment ref="L14" authorId="0">
      <text>
        <r>
          <rPr>
            <b/>
            <sz val="9"/>
            <color indexed="81"/>
            <rFont val="Tahoma"/>
            <charset val="1"/>
          </rPr>
          <t>Kadri:</t>
        </r>
        <r>
          <rPr>
            <sz val="9"/>
            <color indexed="81"/>
            <rFont val="Tahoma"/>
            <charset val="1"/>
          </rPr>
          <t xml:space="preserve">
teenust pole, vajadusel juhtumipõhine lähenemine</t>
        </r>
      </text>
    </comment>
    <comment ref="H17" authorId="0">
      <text>
        <r>
          <rPr>
            <b/>
            <sz val="9"/>
            <color indexed="81"/>
            <rFont val="Tahoma"/>
            <family val="2"/>
          </rPr>
          <t xml:space="preserve">Kadri: </t>
        </r>
        <r>
          <rPr>
            <sz val="9"/>
            <color indexed="81"/>
            <rFont val="Tahoma"/>
            <family val="2"/>
          </rPr>
          <t xml:space="preserve">
Eesmärk on teenuste mahtu vähendada koduteenuse osutamisega. 10 sellist klienti, keda teiste teenustega katta ei saaks</t>
        </r>
      </text>
    </comment>
    <comment ref="L20" authorId="0">
      <text>
        <r>
          <rPr>
            <b/>
            <sz val="9"/>
            <color indexed="81"/>
            <rFont val="Tahoma"/>
            <charset val="1"/>
          </rPr>
          <t>Kadri:</t>
        </r>
        <r>
          <rPr>
            <sz val="9"/>
            <color indexed="81"/>
            <rFont val="Tahoma"/>
            <charset val="1"/>
          </rPr>
          <t xml:space="preserve">
teenus olemas, vajadus puudub
</t>
        </r>
      </text>
    </comment>
  </commentList>
</comments>
</file>

<file path=xl/comments10.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 ref="C13" authorId="0">
      <text>
        <r>
          <rPr>
            <b/>
            <sz val="9"/>
            <color indexed="81"/>
            <rFont val="Segoe UI"/>
            <family val="2"/>
            <charset val="186"/>
          </rPr>
          <t>Anneli R:</t>
        </r>
        <r>
          <rPr>
            <sz val="9"/>
            <color indexed="81"/>
            <rFont val="Segoe UI"/>
            <family val="2"/>
            <charset val="186"/>
          </rPr>
          <t xml:space="preserve">
Arvu peaks saama maavalitsusest või KOVidelt. Mõeldud on siin igal juhul selliseid hooldajaid kellele KOV lähedase hooldamise eest maksab.</t>
        </r>
      </text>
    </comment>
    <comment ref="A21" authorId="0">
      <text>
        <r>
          <rPr>
            <b/>
            <sz val="9"/>
            <color indexed="81"/>
            <rFont val="Segoe UI"/>
            <family val="2"/>
            <charset val="186"/>
          </rPr>
          <t>Anneli R:</t>
        </r>
        <r>
          <rPr>
            <sz val="9"/>
            <color indexed="81"/>
            <rFont val="Segoe UI"/>
            <family val="2"/>
            <charset val="186"/>
          </rPr>
          <t xml:space="preserve">
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comments11.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 ref="C13" authorId="0">
      <text>
        <r>
          <rPr>
            <b/>
            <sz val="9"/>
            <color indexed="81"/>
            <rFont val="Segoe UI"/>
            <family val="2"/>
            <charset val="186"/>
          </rPr>
          <t>Anneli R:</t>
        </r>
        <r>
          <rPr>
            <sz val="9"/>
            <color indexed="81"/>
            <rFont val="Segoe UI"/>
            <family val="2"/>
            <charset val="186"/>
          </rPr>
          <t xml:space="preserve">
Arvu peaks saama maavalitsusest või KOVidelt. Mõeldud on siin igal juhul selliseid hooldajaid kellele KOV lähedase hooldamise eest maksab.</t>
        </r>
      </text>
    </comment>
  </commentList>
</comments>
</file>

<file path=xl/comments12.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 ref="C13" authorId="0">
      <text>
        <r>
          <rPr>
            <b/>
            <sz val="9"/>
            <color indexed="81"/>
            <rFont val="Segoe UI"/>
            <family val="2"/>
            <charset val="186"/>
          </rPr>
          <t>Anneli R:</t>
        </r>
        <r>
          <rPr>
            <sz val="9"/>
            <color indexed="81"/>
            <rFont val="Segoe UI"/>
            <family val="2"/>
            <charset val="186"/>
          </rPr>
          <t xml:space="preserve">
Arvu peaks saama maavalitsusest või KOVidelt. Mõeldud on siin igal juhul selliseid hooldajaid kellele KOV lähedase hooldamise eest maksab.</t>
        </r>
      </text>
    </comment>
    <comment ref="A21" authorId="0">
      <text>
        <r>
          <rPr>
            <b/>
            <sz val="9"/>
            <color indexed="81"/>
            <rFont val="Segoe UI"/>
            <family val="2"/>
            <charset val="186"/>
          </rPr>
          <t>Anneli R:</t>
        </r>
        <r>
          <rPr>
            <sz val="9"/>
            <color indexed="81"/>
            <rFont val="Segoe UI"/>
            <family val="2"/>
            <charset val="186"/>
          </rPr>
          <t xml:space="preserve">
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comments2.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List>
</comments>
</file>

<file path=xl/comments3.xml><?xml version="1.0" encoding="utf-8"?>
<comments xmlns="http://schemas.openxmlformats.org/spreadsheetml/2006/main">
  <authors>
    <author/>
  </authors>
  <commentList>
    <comment ref="A21" authorId="0">
      <text>
        <r>
          <rPr>
            <b/>
            <sz val="9"/>
            <color rgb="FF000000"/>
            <rFont val="Segoe UI"/>
            <family val="2"/>
            <charset val="186"/>
          </rPr>
          <t>Anneli R:</t>
        </r>
        <r>
          <rPr>
            <sz val="9"/>
            <color rgb="FF000000"/>
            <rFont val="Segoe UI"/>
            <family val="2"/>
            <charset val="186"/>
          </rPr>
          <t>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comments4.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List>
</comments>
</file>

<file path=xl/comments5.xml><?xml version="1.0" encoding="utf-8"?>
<comments xmlns="http://schemas.openxmlformats.org/spreadsheetml/2006/main">
  <authors>
    <author>Anneli R</author>
  </authors>
  <commentList>
    <comment ref="A21" authorId="0">
      <text>
        <r>
          <rPr>
            <b/>
            <sz val="9"/>
            <color indexed="81"/>
            <rFont val="Segoe UI"/>
            <family val="2"/>
            <charset val="186"/>
          </rPr>
          <t>Anneli R:</t>
        </r>
        <r>
          <rPr>
            <sz val="9"/>
            <color indexed="81"/>
            <rFont val="Segoe UI"/>
            <family val="2"/>
            <charset val="186"/>
          </rPr>
          <t xml:space="preserve">
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comments6.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 ref="C13" authorId="0">
      <text>
        <r>
          <rPr>
            <b/>
            <sz val="9"/>
            <color indexed="81"/>
            <rFont val="Segoe UI"/>
            <family val="2"/>
            <charset val="186"/>
          </rPr>
          <t>Anneli R:</t>
        </r>
        <r>
          <rPr>
            <sz val="9"/>
            <color indexed="81"/>
            <rFont val="Segoe UI"/>
            <family val="2"/>
            <charset val="186"/>
          </rPr>
          <t xml:space="preserve">
Arvu peaks saama maavalitsusest või KOVidelt. Mõeldud on siin igal juhul selliseid hooldajaid kellele KOV lähedase hooldamise eest maksab.</t>
        </r>
      </text>
    </comment>
    <comment ref="A21" authorId="0">
      <text>
        <r>
          <rPr>
            <b/>
            <sz val="9"/>
            <color indexed="81"/>
            <rFont val="Segoe UI"/>
            <family val="2"/>
            <charset val="186"/>
          </rPr>
          <t>Anneli R:</t>
        </r>
        <r>
          <rPr>
            <sz val="9"/>
            <color indexed="81"/>
            <rFont val="Segoe UI"/>
            <family val="2"/>
            <charset val="186"/>
          </rPr>
          <t xml:space="preserve">
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comments7.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 ref="C13" authorId="0">
      <text>
        <r>
          <rPr>
            <b/>
            <sz val="9"/>
            <color indexed="81"/>
            <rFont val="Segoe UI"/>
            <family val="2"/>
            <charset val="186"/>
          </rPr>
          <t>Anneli R:</t>
        </r>
        <r>
          <rPr>
            <sz val="9"/>
            <color indexed="81"/>
            <rFont val="Segoe UI"/>
            <family val="2"/>
            <charset val="186"/>
          </rPr>
          <t xml:space="preserve">
Arvu peaks saama maavalitsusest või KOVidelt. Mõeldud on siin igal juhul selliseid hooldajaid kellele KOV lähedase hooldamise eest maksab.</t>
        </r>
      </text>
    </comment>
    <comment ref="A21" authorId="0">
      <text>
        <r>
          <rPr>
            <b/>
            <sz val="9"/>
            <color indexed="81"/>
            <rFont val="Segoe UI"/>
            <family val="2"/>
            <charset val="186"/>
          </rPr>
          <t>Anneli R:</t>
        </r>
        <r>
          <rPr>
            <sz val="9"/>
            <color indexed="81"/>
            <rFont val="Segoe UI"/>
            <family val="2"/>
            <charset val="186"/>
          </rPr>
          <t xml:space="preserve">
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comments8.xml><?xml version="1.0" encoding="utf-8"?>
<comments xmlns="http://schemas.openxmlformats.org/spreadsheetml/2006/main">
  <authors>
    <author>Anneli R</author>
  </authors>
  <commentList>
    <comment ref="A11" authorId="0">
      <text>
        <r>
          <rPr>
            <b/>
            <sz val="9"/>
            <color indexed="81"/>
            <rFont val="Segoe UI"/>
            <family val="2"/>
            <charset val="186"/>
          </rPr>
          <t>Anneli R:</t>
        </r>
        <r>
          <rPr>
            <sz val="9"/>
            <color indexed="81"/>
            <rFont val="Segoe UI"/>
            <family val="2"/>
            <charset val="186"/>
          </rPr>
          <t xml:space="preserve">
SKA (Sotsiaalkindlustusamet, Eesti Statistikaamet)</t>
        </r>
      </text>
    </comment>
    <comment ref="C13" authorId="0">
      <text>
        <r>
          <rPr>
            <b/>
            <sz val="9"/>
            <color indexed="81"/>
            <rFont val="Segoe UI"/>
            <family val="2"/>
            <charset val="186"/>
          </rPr>
          <t>Anneli R:</t>
        </r>
        <r>
          <rPr>
            <sz val="9"/>
            <color indexed="81"/>
            <rFont val="Segoe UI"/>
            <family val="2"/>
            <charset val="186"/>
          </rPr>
          <t xml:space="preserve">
Arvu peaks saama maavalitsusest või KOVidelt. Mõeldud on siin igal juhul selliseid hooldajaid kellele KOV lähedase hooldamise eest maksab.</t>
        </r>
      </text>
    </comment>
    <comment ref="A21" authorId="0">
      <text>
        <r>
          <rPr>
            <b/>
            <sz val="9"/>
            <color indexed="81"/>
            <rFont val="Segoe UI"/>
            <family val="2"/>
            <charset val="186"/>
          </rPr>
          <t>Anneli R:</t>
        </r>
        <r>
          <rPr>
            <sz val="9"/>
            <color indexed="81"/>
            <rFont val="Segoe UI"/>
            <family val="2"/>
            <charset val="186"/>
          </rPr>
          <t xml:space="preserve">
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comments9.xml><?xml version="1.0" encoding="utf-8"?>
<comments xmlns="http://schemas.openxmlformats.org/spreadsheetml/2006/main">
  <authors>
    <author>Kadri</author>
    <author>Anneli R</author>
    <author>Kristjan</author>
  </authors>
  <commentList>
    <comment ref="G10" authorId="0">
      <text>
        <r>
          <rPr>
            <b/>
            <sz val="9"/>
            <color indexed="81"/>
            <rFont val="Tahoma"/>
            <family val="2"/>
          </rPr>
          <t>Kadri:</t>
        </r>
        <r>
          <rPr>
            <sz val="9"/>
            <color indexed="81"/>
            <rFont val="Tahoma"/>
            <family val="2"/>
          </rPr>
          <t xml:space="preserve">
Kas KOVi toimetuleku toetuse saajaid on 40?</t>
        </r>
      </text>
    </comment>
    <comment ref="A11" authorId="1">
      <text>
        <r>
          <rPr>
            <b/>
            <sz val="9"/>
            <color indexed="81"/>
            <rFont val="Segoe UI"/>
            <family val="2"/>
            <charset val="186"/>
          </rPr>
          <t>Anneli R:</t>
        </r>
        <r>
          <rPr>
            <sz val="9"/>
            <color indexed="81"/>
            <rFont val="Segoe UI"/>
            <family val="2"/>
            <charset val="186"/>
          </rPr>
          <t xml:space="preserve">
SKA (Sotsiaalkindlustusamet, Eesti Statistikaamet)</t>
        </r>
      </text>
    </comment>
    <comment ref="C13" authorId="1">
      <text>
        <r>
          <rPr>
            <b/>
            <sz val="9"/>
            <color indexed="81"/>
            <rFont val="Segoe UI"/>
            <family val="2"/>
            <charset val="186"/>
          </rPr>
          <t>Anneli R:</t>
        </r>
        <r>
          <rPr>
            <sz val="9"/>
            <color indexed="81"/>
            <rFont val="Segoe UI"/>
            <family val="2"/>
            <charset val="186"/>
          </rPr>
          <t xml:space="preserve">
Arvu peaks saama maavalitsusest või KOVidelt. Mõeldud on siin igal juhul selliseid hooldajaid kellele KOV lähedase hooldamise eest maksab.</t>
        </r>
      </text>
    </comment>
    <comment ref="D14" authorId="2">
      <text>
        <r>
          <rPr>
            <sz val="9"/>
            <color indexed="81"/>
            <rFont val="Tahoma"/>
            <family val="2"/>
          </rPr>
          <t xml:space="preserve">Perekonnaseaduse alusel on nimelt ülalpidamiskohustus otseselt alanejatele ja ülenejatele sugulastele. Juhul kui inimene vajab hooldust, isegi institutsionaalset hooldust, ega ole end võimeline samal ajal üleval pidama ja/või kõiki elutegevuse ja/või põetamisega kaasnevaid kulutusi katma, siis tema eest võivad hoolitseda ikkagi perekonna liikmed, kui neil ei ole võimalust või soovi hooldatavat kusagil institutsioonis (hooldekodus) ülal pidada. Seega, siinkohal mõeldakse pigem omastehooldajaid. </t>
        </r>
      </text>
    </comment>
    <comment ref="A21" authorId="1">
      <text>
        <r>
          <rPr>
            <b/>
            <sz val="9"/>
            <color indexed="81"/>
            <rFont val="Segoe UI"/>
            <family val="2"/>
            <charset val="186"/>
          </rPr>
          <t>Anneli R:</t>
        </r>
        <r>
          <rPr>
            <sz val="9"/>
            <color indexed="81"/>
            <rFont val="Segoe UI"/>
            <family val="2"/>
            <charset val="186"/>
          </rPr>
          <t xml:space="preserve">
Boldiga märgitud teenused on uues Sotsiaalhoolekande seaduses KOV poolt pakutavad teenused, mille tänast seisu on mõistlik uurida uue seaduse valguses.
Kollase taustaga, mille arendamiseks esialgselt avatud taoltusvoore plaaniti.</t>
        </r>
      </text>
    </comment>
  </commentList>
</comments>
</file>

<file path=xl/sharedStrings.xml><?xml version="1.0" encoding="utf-8"?>
<sst xmlns="http://schemas.openxmlformats.org/spreadsheetml/2006/main" count="1206" uniqueCount="416">
  <si>
    <t>OMAVALITSUSE TABEL Maakondade kaardistus sotsiaalteenuste osas</t>
  </si>
  <si>
    <t>Meede "Tööturul osalemist toetavad hoolekandeteenused"</t>
  </si>
  <si>
    <t>VÕRU MAAKOND</t>
  </si>
  <si>
    <t>HETKEOLUKORD</t>
  </si>
  <si>
    <t>Omavalitsus:</t>
  </si>
  <si>
    <t>Võru maakond</t>
  </si>
  <si>
    <t>Erivajadustega inimeste arv (koosneb puuetega inimeste arvust + KOV enda poolt määratud erivajadustega inimeste arvust)</t>
  </si>
  <si>
    <t>sh määratud 
puudega inimesed</t>
  </si>
  <si>
    <t>sh KOV enda käsitlus erivajadusega inimeste kohta (kui ei ole puuet). Välja tuua ka mõiste selgitus, et keda nende inimeste all mõistetakse</t>
  </si>
  <si>
    <t>Toimetulekuraskustes
 inimeste arv</t>
  </si>
  <si>
    <t>sh toimetulekutoetuse saajate arv</t>
  </si>
  <si>
    <t>sh KOV enda käsitlus toimetulekuraskustega inimeste kohta. Välja tuua ka mõiste selgitus ehk keda nende inimeste all mõeldakse.</t>
  </si>
  <si>
    <t>65 + vanuses eakate arv aastal 2015</t>
  </si>
  <si>
    <t>65 + vanuses eakate osakaal rahvastikust</t>
  </si>
  <si>
    <t>Andmeallikad</t>
  </si>
  <si>
    <t>SKA statistika ja kov-i hinnanguline arv. Varem X-tee</t>
  </si>
  <si>
    <t>SKA statistika. Varem X-tee. SoM saadab andmed</t>
  </si>
  <si>
    <t>KOV andmed. Sihtgrupp kattub osaliselt määratud puudega inimestega. SKA</t>
  </si>
  <si>
    <t>KOV-i hinnang. STAR</t>
  </si>
  <si>
    <t>STAR statistika</t>
  </si>
  <si>
    <t>KOV andmed ja hinnang</t>
  </si>
  <si>
    <t>Statistikaamet 2015</t>
  </si>
  <si>
    <t>hoolduskoormusega isikute arv</t>
  </si>
  <si>
    <t>lepinguliste või haldusaktiga määratud hoolduskoormusega isikute arv</t>
  </si>
  <si>
    <t>Perekonnaseaduse alusel hoolduskohustust täitvad isikud</t>
  </si>
  <si>
    <t>Andmeallikate loetelu ja/või metoodika selgitus</t>
  </si>
  <si>
    <t>STAR statistika, KOV anmded</t>
  </si>
  <si>
    <t>STAR, KOV andmed</t>
  </si>
  <si>
    <t>Hoolduse korralduse toetuse saajad /Isikud, kes on taotlenud hooldajat aga ei ole määratud pereseadusest tulenevalt /Hinnanguline</t>
  </si>
  <si>
    <t>Sotsiaalteenused, mida osutatakse maakonnas 2015. aastal</t>
  </si>
  <si>
    <t>Hetkeolukord</t>
  </si>
  <si>
    <t>Inimeste arv, kes teenust saavad</t>
  </si>
  <si>
    <r>
      <t>Inimeste arv, kes teenust vajavad aga ei saa</t>
    </r>
    <r>
      <rPr>
        <sz val="11"/>
        <color rgb="FFFF0000"/>
        <rFont val="Calibri"/>
        <family val="2"/>
        <charset val="186"/>
        <scheme val="minor"/>
      </rPr>
      <t xml:space="preserve"> </t>
    </r>
  </si>
  <si>
    <t>Teenusega katmata piirkonnad</t>
  </si>
  <si>
    <t>Ebapiisavalt kaetud piirkonnad</t>
  </si>
  <si>
    <t>koduteenus</t>
  </si>
  <si>
    <t>Võru vald, Meremäe, Misso, Mõniste</t>
  </si>
  <si>
    <t>üldhooldusteenus</t>
  </si>
  <si>
    <t>kogu maakonnas hooldekodu kohtade nappus, vajadus napilt kaetud</t>
  </si>
  <si>
    <t>päevahooldus</t>
  </si>
  <si>
    <t>kogu maakond</t>
  </si>
  <si>
    <t>intervallhooldus</t>
  </si>
  <si>
    <t>tugiisiku teenus</t>
  </si>
  <si>
    <t>Kogu maakond, v.a. Võru linn. Teenus tagatud kõige hädavajalikemale juhtumitele</t>
  </si>
  <si>
    <t>isikliku abistaja teenus</t>
  </si>
  <si>
    <t>sotsiaaltranspordi teenus</t>
  </si>
  <si>
    <t>täisealise isiku hooldus</t>
  </si>
  <si>
    <t xml:space="preserve">1) Väikesed külad, kus elavad ainult eakad inimesed, kedagi pole hooldajaks määrata. 2) Isikud, kes on taotletud hooldajat aga ei ole pereseadusest tulenevalt määratud. </t>
  </si>
  <si>
    <t>varjupaiga teenus</t>
  </si>
  <si>
    <t>Teenust osutatakse ainult Võru linnas</t>
  </si>
  <si>
    <t>eluruumi tagamine</t>
  </si>
  <si>
    <t>Rõuges on teenusele järjekord</t>
  </si>
  <si>
    <t>võlanõustamisteenus</t>
  </si>
  <si>
    <t>Teenust osutatakse valdavalt Võru linnas SKA ja Töötukassa projektide vahendusel</t>
  </si>
  <si>
    <t>turvakodu teenus</t>
  </si>
  <si>
    <t>Teenust osutatakse ainult Võru linnas või väljapool maakonda</t>
  </si>
  <si>
    <t xml:space="preserve"> häirenupu teenus</t>
  </si>
  <si>
    <t xml:space="preserve"> telehooldusteenus</t>
  </si>
  <si>
    <t>(muud tugiteenused)</t>
  </si>
  <si>
    <t>eluruumide kohandamine</t>
  </si>
  <si>
    <t>lapsehoiuteenus</t>
  </si>
  <si>
    <t>Võru linn, Haanja, Lasva, Meremäe, Misso, Mõniste, Urvaste, Vastseliina</t>
  </si>
  <si>
    <t>pesemine, pesupesemine</t>
  </si>
  <si>
    <t>Võru linn, Antsla, Võru vald, Lasva, Meremäe, Sõmerpalu, Urvaste, Varstu</t>
  </si>
  <si>
    <t>Võru linn</t>
  </si>
  <si>
    <t>ANDMED TÄPSUSTADA</t>
  </si>
  <si>
    <t>sh määratud puudega inimesed</t>
  </si>
  <si>
    <t>Toimetulekuraskustes inimeste arv</t>
  </si>
  <si>
    <t>B10</t>
  </si>
  <si>
    <t>C10</t>
  </si>
  <si>
    <t>D10</t>
  </si>
  <si>
    <t>E10</t>
  </si>
  <si>
    <t>F10</t>
  </si>
  <si>
    <t>G10</t>
  </si>
  <si>
    <t>H10</t>
  </si>
  <si>
    <t>I10</t>
  </si>
  <si>
    <t>B14</t>
  </si>
  <si>
    <t>C14</t>
  </si>
  <si>
    <t>D14</t>
  </si>
  <si>
    <t>??? Puudega inimesed ja toimetulekuraskustes inimesed</t>
  </si>
  <si>
    <t>u 600</t>
  </si>
  <si>
    <t>??? Leibkonnad, kelle sissetulek pärast eluasemekulude maha arvamist on veidi suurem kui toimetulekupiir kuid reaalselt on nad abivajajad.</t>
  </si>
  <si>
    <t>SKA statistika ja kov-i hinnanguline arv</t>
  </si>
  <si>
    <t>SKA statistika</t>
  </si>
  <si>
    <t>KOV-i hinnang</t>
  </si>
  <si>
    <t>Linna elanike arv 12628</t>
  </si>
  <si>
    <t>täpne statistika puudub, 336</t>
  </si>
  <si>
    <t>STAR statistika ja hoolduse korraldamise toetus</t>
  </si>
  <si>
    <t>KOV korraldusega</t>
  </si>
  <si>
    <t>hoolduse korralduse toetuse saajad</t>
  </si>
  <si>
    <t>Inimeste arv, kes teenust tegelikult vajavad</t>
  </si>
  <si>
    <t>kommentaarid</t>
  </si>
  <si>
    <t>teenuse osutamise kord</t>
  </si>
  <si>
    <t>https://www.riigiteataja.ee/akt/421122012063</t>
  </si>
  <si>
    <t>puudub ülevaade , kes on ise  korraldanud teenuse. Vajadus pidevas muutumises</t>
  </si>
  <si>
    <t>https://www.riigiteataja.ee/akt/420062013025</t>
  </si>
  <si>
    <t>https://www.riigiteataja.ee/akt/420112012089</t>
  </si>
  <si>
    <t>98 sõitu</t>
  </si>
  <si>
    <t>linnavalitsuse korraldusega+336 hoolduse korralduse toetust saavat inimest. Vajaduse kohta info puudub</t>
  </si>
  <si>
    <t>https://www.riigiteataja.ee/akt/406112012011</t>
  </si>
  <si>
    <t>https://www.riigiteataja.ee/akt/430102012042</t>
  </si>
  <si>
    <t>kov-il puudub täpsem ülevaade vajaduse kohta</t>
  </si>
  <si>
    <t>https://www.riigiteataja.ee/akt/421122012056</t>
  </si>
  <si>
    <t>vajadust ei oska prognoosida</t>
  </si>
  <si>
    <t>Naiste Tugikeskuse klientide kohta puuduvad andmed, Nöörimaal hetkel ei ole</t>
  </si>
  <si>
    <t>https://www.riigiteataja.ee/akt/420112012090</t>
  </si>
  <si>
    <t>Antsla</t>
  </si>
  <si>
    <t>sh KOV enda käsitlus toimetulekuraskustega inimeste kohta. Välja tuua ka mõiste selgitus ehk keda nende inimeste all mõeldakse</t>
  </si>
  <si>
    <t>0 kattub määratud puudega inimestega</t>
  </si>
  <si>
    <t>37 peret 75 liikmega.</t>
  </si>
  <si>
    <r>
      <t xml:space="preserve">85 inimest, kes on vajanud sekkumist või  abistamist.  Peamiselt kasutatakse kriteeriumina </t>
    </r>
    <r>
      <rPr>
        <b/>
        <sz val="11"/>
        <color theme="1"/>
        <rFont val="Calibri"/>
        <family val="2"/>
        <charset val="186"/>
        <scheme val="minor"/>
      </rPr>
      <t xml:space="preserve">toimetulekupiiri. </t>
    </r>
    <r>
      <rPr>
        <sz val="11"/>
        <color theme="1"/>
        <rFont val="Calibri"/>
        <family val="2"/>
        <charset val="186"/>
        <scheme val="minor"/>
      </rPr>
      <t>Toidupanga ja muu abi vajamisel arvestame ka sellega, kui pere on mingi tõsise probleemiga käinud abi küsimas ja piirnormide tõttu ei ole saanud abistada.</t>
    </r>
  </si>
  <si>
    <t>2014 Sotsiaalkindlustusamet</t>
  </si>
  <si>
    <t>Sotsiaaltöötajate hinang</t>
  </si>
  <si>
    <t>STAR</t>
  </si>
  <si>
    <t>Ravastiku register</t>
  </si>
  <si>
    <t>lepinguliste või haldusaktiga määratud hoolduskoormusega isikute arv (kes saavad KOVi kaudu toetust)</t>
  </si>
  <si>
    <t>33 täiskasvanud  
22 laste hooldajaid</t>
  </si>
  <si>
    <t>Vormistatud toetuste saajad.</t>
  </si>
  <si>
    <t>isikud, kes on taotletud hooldajat aga ei ole määratud – viidatud pereseadusele. KOV jälgib seda klauslit ja eitav vastus juba vestluse käigus. Tehakse ka kaalutletud otsuseid.</t>
  </si>
  <si>
    <t>Kommentaarid</t>
  </si>
  <si>
    <t>maa piirkonda ei ole teenus laienenud</t>
  </si>
  <si>
    <t>https://www.riigiteataja.ee/akt/418122012031</t>
  </si>
  <si>
    <t>https://www.riigiteataja.ee/akt/428052014087</t>
  </si>
  <si>
    <t>https://www.riigiteataja.ee/akt/405122014005</t>
  </si>
  <si>
    <t>ratastooli  inimesed, lamavad haiged</t>
  </si>
  <si>
    <t>Avahooldus töötajad on võimalust mööda aidanud.</t>
  </si>
  <si>
    <t>vt. D15</t>
  </si>
  <si>
    <t>https://www.riigiteataja.ee/akt/414022013004</t>
  </si>
  <si>
    <t>ülevaade puudub</t>
  </si>
  <si>
    <t>SKA projekti kaudu</t>
  </si>
  <si>
    <t>häirenupu teenus</t>
  </si>
  <si>
    <t>telehooldusteenus</t>
  </si>
  <si>
    <t>https://www.riigiteataja.ee/akt/427092013006</t>
  </si>
  <si>
    <t>Võru vald</t>
  </si>
  <si>
    <t>22  (mõned lapsevanemad ei lase lapsele puuet määrata mõnel eakal on nii kõrge enesehinnang et ei taha puuet)</t>
  </si>
  <si>
    <t>35peret 42liiget</t>
  </si>
  <si>
    <t>80 toimetulekuraskustes pere – pere, kelle sissetulek ühe pereliikme kohta jääb alla kehtivat toimetulekupiiri; kinnipidamiskohast vabanenud, rahvapensioni saajad, lastekodust tulijad jms</t>
  </si>
  <si>
    <t>ska, KOV andmed</t>
  </si>
  <si>
    <t>KOV andmed</t>
  </si>
  <si>
    <t>star</t>
  </si>
  <si>
    <t>rahvastikuregister</t>
  </si>
  <si>
    <t>ei oska öelda</t>
  </si>
  <si>
    <t>äärekülad,busse ei</t>
  </si>
  <si>
    <t>https://www.riigiteataja.ee/akt/422012013063</t>
  </si>
  <si>
    <t>8 hooldekodus 12in, 9 inimese eest maksab pere</t>
  </si>
  <si>
    <t>http://www.voruvald.ee/tervishoid-sotsiaal/sotsiaalabi-ja-toetused/198-ldhooldekodusse-paigutamise-tingimused-ja-kord</t>
  </si>
  <si>
    <t>https://www.riigiteataja.ee/akt/416092015004</t>
  </si>
  <si>
    <t>ei ole</t>
  </si>
  <si>
    <t>84 hooldajat. 92 inimest saavad teenust. 3 hooldajat on töötukassa kaudu</t>
  </si>
  <si>
    <t>https://www.riigiteataja.ee/akt/424012013075</t>
  </si>
  <si>
    <t>sots.kortereid 28</t>
  </si>
  <si>
    <t>https://www.riigiteataja.ee/akt/415022013082</t>
  </si>
  <si>
    <t>https://www.riigiteataja.ee/akt/401032013029</t>
  </si>
  <si>
    <t>Võru MAAKOND</t>
  </si>
  <si>
    <t>Haanja vald</t>
  </si>
  <si>
    <t>andmeid puudu</t>
  </si>
  <si>
    <t>30 inimene, kes ei saa endaga hakkama aga talle ei saa määrata puuet, ei ole töövõimetust (ei taha minna arsti juurde, ei kvalifitseeru jms)</t>
  </si>
  <si>
    <t xml:space="preserve"> peresid 26, pereliikmeid kokku 40</t>
  </si>
  <si>
    <r>
      <t xml:space="preserve">126 </t>
    </r>
    <r>
      <rPr>
        <b/>
        <sz val="11"/>
        <color theme="1"/>
        <rFont val="Calibri"/>
        <family val="2"/>
        <charset val="186"/>
        <scheme val="minor"/>
      </rPr>
      <t>2-kordne toimetuleku miinimum leibkonna liikme kohta</t>
    </r>
    <r>
      <rPr>
        <sz val="11"/>
        <color theme="1"/>
        <rFont val="Calibri"/>
        <family val="2"/>
        <charset val="186"/>
        <scheme val="minor"/>
      </rPr>
      <t xml:space="preserve">, nemad saavad taotleda toetust. Lisaks </t>
    </r>
    <r>
      <rPr>
        <b/>
        <sz val="11"/>
        <color theme="1"/>
        <rFont val="Calibri"/>
        <family val="2"/>
        <charset val="186"/>
        <scheme val="minor"/>
      </rPr>
      <t>kaalutlusotsused</t>
    </r>
    <r>
      <rPr>
        <sz val="11"/>
        <color theme="1"/>
        <rFont val="Calibri"/>
        <family val="2"/>
        <charset val="186"/>
        <scheme val="minor"/>
      </rPr>
      <t>, nt need, kes ei mahu sellesse kriteeriumisse aga kellel on suured kulud (näiteks kroonilised haiged ravimitekulu, transport haiglasse, küttepuud jne). Napilt piiridest välja jäävad juhtumid. KOVil ülevaade nendest, kes ise tulevad abi küsima või muul moel satuvad vaatevälja.</t>
    </r>
  </si>
  <si>
    <t xml:space="preserve">enne X-tee, SoM saadab andmed, 2015.a </t>
  </si>
  <si>
    <t>sotsiaaltöötaja hinnang</t>
  </si>
  <si>
    <t>STAR 2015.a</t>
  </si>
  <si>
    <t>sotsiaaltöötaja hinnang, KOV andmed</t>
  </si>
  <si>
    <t xml:space="preserve">Rahvastikuregister 2015.a lõpu seisuga </t>
  </si>
  <si>
    <t>Rahvastikuregister (elanike arv 31.12.2015 - 1107)</t>
  </si>
  <si>
    <t>KOV ei tee takistusi pereliikmete hooldajaks määramisel, juhupõhine lähenemine, sõltub olukorrast</t>
  </si>
  <si>
    <t>Täpne info puudub, siia tuleks arvata ka perekonnaseaduse alusel kohustatud aga neid ei oska öelda</t>
  </si>
  <si>
    <t>hooldustöötaja töötab 0,5 ametikohaga</t>
  </si>
  <si>
    <t>https://www.riigiteataja.ee/akt/405112013044</t>
  </si>
  <si>
    <t xml:space="preserve">teenust ise ei paku, ostame sisse, puudub täpne ülevaade neist, kes oma jõududega hakkama saavad (ei vaja valla toetust) </t>
  </si>
  <si>
    <t>https://www.riigiteataja.ee/akt/428082015006</t>
  </si>
  <si>
    <t>Kui teenus oleks mugavalt kättesaadav, siis vajadus oleks olemas.</t>
  </si>
  <si>
    <t>puudus on perede tugiisikutest</t>
  </si>
  <si>
    <t>https://www.riigiteataja.ee/akt/420032014004</t>
  </si>
  <si>
    <t>https://www.riigiteataja.ee/akt/401112012029</t>
  </si>
  <si>
    <t>kaetud osaliselt koduteenusega, osaliselt täisealise hooldusega</t>
  </si>
  <si>
    <t>https://www.riigiteataja.ee/akt/401112012031</t>
  </si>
  <si>
    <t>korda pole aga teenus on olemas. Vajadus suureneb seoses teenuste kaugenemisega (nt apteegi sulgemine 2016 aastal)</t>
  </si>
  <si>
    <t>https://www.riigiteataja.ee/akt/419122013067</t>
  </si>
  <si>
    <t>vajadusel ostame sisse</t>
  </si>
  <si>
    <t>nii sotsiaalmajas asuvad korterid kui munitsipaalkorterid, järjekord on ahjuküttega korteritele.</t>
  </si>
  <si>
    <t>https://www.riigiteataja.ee/akt/420052014014</t>
  </si>
  <si>
    <t>töötukassa, ise käivad, SKA multiprobleemsed, KOV ei tegele. Sellisel kujul ainult võlanõustamise teenus end ei õigusta ja selle järgi vajadust pole. Vaja on kompleksset lähenemist ja järjepidevust.</t>
  </si>
  <si>
    <t>KOV teenust ei paku, ei ole teada kas kellelgi on. Vaja võiks olla</t>
  </si>
  <si>
    <t xml:space="preserve">pesumasin asub Ruusmäel, Haanja inimestel kättesaadavus raskem (transpordikulu) </t>
  </si>
  <si>
    <t>Üldised kommentaarid:</t>
  </si>
  <si>
    <t>KOVil ei ole infot, milliseid tugiteenuseid keegi saab (SKA; Rajaleidja, töötukassa, vaimse tervise keskus jne) - võimalusi on palju aga ülevaadet, kes mida saab, pole.</t>
  </si>
  <si>
    <t xml:space="preserve">Ruusmäe piirkonnas on sostiaalteenuste kättesaadavus halvem kui Haanjas (Võru linn jääb liiga kaugeks juba). Lisaks juures Ruusmäe-Haanja "ajalooline" vastandumine, erinevad kogukonnad. </t>
  </si>
  <si>
    <t>LASVA</t>
  </si>
  <si>
    <t>erivajadusega inimesi pigem vähem, sest kõik puudega inimesed ei ole meie arvates erivajadusega. Puue on praegu määratud ka inimestele kellel on krooniline haigus st piisab tableti võtmisest ja täiendavaid muid teenuseid või abivahendeid ei vaja.</t>
  </si>
  <si>
    <t xml:space="preserve">43 peret (96liiget) </t>
  </si>
  <si>
    <r>
      <t>100 Lisaks toimetulekutoetuse saajatele: vajaduspõhise peretoetuse saajad (12 peret, 54 inimest), KOVi ühekordse sotsiaaltoetuse saajad , kelle</t>
    </r>
    <r>
      <rPr>
        <b/>
        <sz val="11"/>
        <color theme="1"/>
        <rFont val="Calibri"/>
        <family val="2"/>
        <charset val="186"/>
        <scheme val="minor"/>
      </rPr>
      <t xml:space="preserve"> sissetulek ühe pereliikme kohta kuus on alla 180€ </t>
    </r>
    <r>
      <rPr>
        <sz val="11"/>
        <color theme="1"/>
        <rFont val="Calibri"/>
        <family val="2"/>
        <charset val="186"/>
        <scheme val="minor"/>
      </rPr>
      <t>2015a. aastal. (46 inimest)</t>
    </r>
  </si>
  <si>
    <t>STAR, tegelik arv pigem väiksem</t>
  </si>
  <si>
    <t>STAR ja KOV toimikud (2015 toetust saanud isikud )</t>
  </si>
  <si>
    <t>45 puudega täiskasvanut või last hooldavat isikut</t>
  </si>
  <si>
    <t>23 isikut hooldavad täiskasvanud lähisugulast ja 10 lapsevanemat hooldavad oma puudega lapsi.</t>
  </si>
  <si>
    <t>hooldajaks määramisel ei lähtuta perekonnaseadusest vaid isiku abivajadusest</t>
  </si>
  <si>
    <t>kogu vald on kaetud. Elukoht ei ole takistuseks.</t>
  </si>
  <si>
    <t>4liikmeline pere ja lisaks veel 2 last</t>
  </si>
  <si>
    <t>elukommete tõttu ei sobi 2 isikut sotsiaaleluruumi, kuhu nad ise sooviksid. Vabale pinnale kus on sarnased elanikud, nad jällegi ei soovi ise.</t>
  </si>
  <si>
    <t>vajadus teadmata. pole pöördutud, kui vaja saadaksime mujale teenusele.</t>
  </si>
  <si>
    <t>vajadus teadmata</t>
  </si>
  <si>
    <t>Meremäe</t>
  </si>
  <si>
    <r>
      <t>170</t>
    </r>
    <r>
      <rPr>
        <b/>
        <sz val="11"/>
        <color theme="1"/>
        <rFont val="Calibri"/>
        <family val="2"/>
        <charset val="186"/>
        <scheme val="minor"/>
      </rPr>
      <t xml:space="preserve"> töövõimetus-pensioni </t>
    </r>
    <r>
      <rPr>
        <sz val="11"/>
        <color theme="1"/>
        <rFont val="Calibri"/>
        <family val="2"/>
        <charset val="186"/>
        <scheme val="minor"/>
      </rPr>
      <t>saajat (tööealised) + vanaduspeansionäre ca 300</t>
    </r>
    <r>
      <rPr>
        <b/>
        <sz val="11"/>
        <color theme="1"/>
        <rFont val="Calibri"/>
        <family val="2"/>
        <charset val="186"/>
        <scheme val="minor"/>
      </rPr>
      <t xml:space="preserve"> ja nedest </t>
    </r>
    <r>
      <rPr>
        <sz val="11"/>
        <color theme="1"/>
        <rFont val="Calibri"/>
        <family val="2"/>
        <charset val="186"/>
        <scheme val="minor"/>
      </rPr>
      <t xml:space="preserve">hinnanguliselt ca </t>
    </r>
    <r>
      <rPr>
        <b/>
        <sz val="11"/>
        <color theme="1"/>
        <rFont val="Calibri"/>
        <family val="2"/>
        <charset val="186"/>
        <scheme val="minor"/>
      </rPr>
      <t>pooltel võib olla määratud puue</t>
    </r>
    <r>
      <rPr>
        <sz val="11"/>
        <color theme="1"/>
        <rFont val="Calibri"/>
        <family val="2"/>
        <charset val="186"/>
        <scheme val="minor"/>
      </rPr>
      <t xml:space="preserve"> aga selle kohta KOVil infot pole. Täpne number KOVile enam statistikast välja ei jookse.</t>
    </r>
  </si>
  <si>
    <t>määratud puudega + töövõimekaotusega inimesed.</t>
  </si>
  <si>
    <r>
      <t xml:space="preserve">"piiripealsed" juhud, kes toimetulekutoetust ei saa aga on  vaesusriskis. Juhtumipõhine lähnemine, kaalutlusotsused (vallavalitsus otsustab). KOV peab toimetulekuraskustega inimesteks: toimetuleku toetuse saajad, töövõimetuspensioni saajad kellel on väike pension aga mingil põhjusel toimetulekut ei saa, üksikud pensionärid, kelle on väike pension. </t>
    </r>
    <r>
      <rPr>
        <sz val="11"/>
        <color rgb="FFFF0000"/>
        <rFont val="Calibri"/>
        <family val="2"/>
        <scheme val="minor"/>
      </rPr>
      <t/>
    </r>
  </si>
  <si>
    <t>2014.a (01.01.15) andmed x-teest</t>
  </si>
  <si>
    <t>KOV</t>
  </si>
  <si>
    <t>statistikaamet</t>
  </si>
  <si>
    <t>isikute arv pole KOVile teada</t>
  </si>
  <si>
    <t>https://www.riigiteataja.ee/akt/409112012012</t>
  </si>
  <si>
    <t>KOV tasub 6 elaniku üldhooldusteenuse eest. Kõik hooldekodu teenust saavad pole KOVile teada (need kes ise teenuse eest maksavad). Mõned täna kodus elavad inimesed vajaksid hädasti kohta hooldekodus, aga nad ei ole nõus kodust ära tulema. Meremäe hooldekodus on 12, kõik ei ole kohalikud.</t>
  </si>
  <si>
    <t>https://www.riigiteataja.ee/akt/416122014019</t>
  </si>
  <si>
    <t>teenus puudub</t>
  </si>
  <si>
    <t>2015 KOV kaudu tugiisik ühel lapsel, täiskasvanutel olnud SKA projektide kaudu</t>
  </si>
  <si>
    <t>https://www.riigiteataja.ee/akt/412122013063</t>
  </si>
  <si>
    <t>teenust osutatakse vastavalt vajadusele</t>
  </si>
  <si>
    <t>https://www.riigiteataja.ee/akt/422022014013</t>
  </si>
  <si>
    <t>haldusaktiga määratud hooldatavad</t>
  </si>
  <si>
    <t>https://www.riigiteataja.ee/akt/423122015043</t>
  </si>
  <si>
    <t>kinnitatud sotsiaaleluruumis 1 elanik, 2 inimest vajavad teenust aga nad ei ole ise nõus.</t>
  </si>
  <si>
    <t>https://www.riigiteataja.ee/akt/407122013055</t>
  </si>
  <si>
    <t>Misso</t>
  </si>
  <si>
    <t>77 töövõimetuspensionäre, kattub määratdu puudega inimeste arvuga</t>
  </si>
  <si>
    <t>toimetulekuvajaduse puhul hinnatakse nii sissetulekuid kui püsikulusid. Toimetulek 15 leibkonda, vajaduspõhine peretoetus 7 leibkonda, 23 ühekordsetoetuse saajat</t>
  </si>
  <si>
    <t>SKA</t>
  </si>
  <si>
    <t>Elanike register</t>
  </si>
  <si>
    <t>Elanike registri järgi hinnanguline</t>
  </si>
  <si>
    <t>Mõned külad sõltuvalt aastaajast</t>
  </si>
  <si>
    <t>Vajadus suurem aga probleemiks see, kellel on seadusjärgsed ülalpidajad, siis teenus tasuline ja eakad ei ole nõus tasuma. raskendatud ligipääs elektriautoga. Hajaastus ja viletsad teed</t>
  </si>
  <si>
    <t xml:space="preserve"> https://www.riigiteataja.ee/akt/424042013084</t>
  </si>
  <si>
    <t>Võru maakonnas on üldhooldusteenuste vajadus suur, kohti napib</t>
  </si>
  <si>
    <t>paar inimestvajaks aga nende puhul on raske/kallis teenust korraldada</t>
  </si>
  <si>
    <t>talvitujad, kes on hoodlusel paar kuud. Kas see on intervall?</t>
  </si>
  <si>
    <t>Praegu korraldatud läbi SKA multiprobleemse projekti (erinevad teenused kombineeritud). MTÜ Maana tahab tugisiiku teenust maakonnas vedada</t>
  </si>
  <si>
    <t>teenuse vajadus kaetakse läbi koduteenuse. teenuste piirid on hägusad, kombineeritud koduteenusega</t>
  </si>
  <si>
    <t>kuna ühistransport praktiliselt puudub (va Alevik, Tsiistre), sots.transport asendab ühistransporti - vaja arstil käia linnas.</t>
  </si>
  <si>
    <t xml:space="preserve"> https://www.riigiteataja.ee/akt/429012013092</t>
  </si>
  <si>
    <t>5 inimest soovivad teenust, kuid lähtuvalt perekonnaseadusest pole neile hooldajat määratud</t>
  </si>
  <si>
    <t>teenust osutatakse Võrus Nöörima tugikodus</t>
  </si>
  <si>
    <t>5 korteris 8 inimest , 2-3 inimest ootel</t>
  </si>
  <si>
    <t>https://www.riigiteataja.ee/akt/431012013047</t>
  </si>
  <si>
    <t>teenus SKA projekti kaudu, KOVil puudub ülevaade. vajadus suur (vähemalt 10-20 inimest) aga kombineerida vaja tugiisiku teenusega</t>
  </si>
  <si>
    <t>Võrus naiste varjupaik</t>
  </si>
  <si>
    <t>Taksitused interneti levi, mobiililevi, tugivõrgustiku puudumine</t>
  </si>
  <si>
    <t>paljudel puuduvad pesemisvõimalused, pole aga sellist kohta, mis oleks inimestele piisavalt lähedal ja mugav kasutada, hooldekodusse paljud ei taha minna ning seal peab ette teada andma, kui soovitakse teenust</t>
  </si>
  <si>
    <t>MÕNISTE</t>
  </si>
  <si>
    <t>ca 230</t>
  </si>
  <si>
    <t>Kokku 294, neist lapsi 12 ja täisealisi 282</t>
  </si>
  <si>
    <r>
      <t xml:space="preserve">töötu aga pole toimetuleku toetuse saaja + töövõimetus aga pole puuet + eestkostele määratud lastega pered, ligikaudu </t>
    </r>
    <r>
      <rPr>
        <b/>
        <sz val="11"/>
        <color theme="1"/>
        <rFont val="Calibri"/>
        <family val="2"/>
        <charset val="186"/>
        <scheme val="minor"/>
      </rPr>
      <t>50</t>
    </r>
    <r>
      <rPr>
        <sz val="11"/>
        <color theme="1"/>
        <rFont val="Calibri"/>
        <family val="2"/>
        <charset val="186"/>
        <scheme val="minor"/>
      </rPr>
      <t xml:space="preserve"> inimest</t>
    </r>
  </si>
  <si>
    <t>ca 50 inimest</t>
  </si>
  <si>
    <t>6 taotlejat novembris 2015.a.</t>
  </si>
  <si>
    <t xml:space="preserve"> 44 inimest. Juhtumipõhine otsustamine hindamise tulemusel. Toimetulekutoetuse saajaid on vähem kui toimetulekuraskustega peresid. Piiripealsed, kes jäävad kriteeriumitest välja aga on vaesuseriskis (üksikemad miinimumpalga saajad, lastega pered, rahvapensioni saajad). Hinnatakse ka vara ja püsikulusid (transport, ravimid)</t>
  </si>
  <si>
    <t>Sotsiaalkindlustusamet 01.01.2015 seisuga</t>
  </si>
  <si>
    <t>Mõniste VV sotsiaaltöö spetsialisti poolt kogutud statistika</t>
  </si>
  <si>
    <t>STAR andmed</t>
  </si>
  <si>
    <t>Mõniste VV sotsiaaltöö spetsialisti kogutud statistika</t>
  </si>
  <si>
    <t>Statistikaamet seisuga 01.01.2015</t>
  </si>
  <si>
    <t>28 lepingulist, meile ei ole teada ühtegi hoolduskoormusega inimest, kes ei saaks seetõttu tööl käia ja me ei ole teda hooldajaks määranud.</t>
  </si>
  <si>
    <t>kui hooldamine takistab hooldaja täiskoormusega tööl käimist, siis määratakse hooldaja . Kui hoolduskoormus on väiksem, siis ei määrata eraldi hooldajata.</t>
  </si>
  <si>
    <t>STAR andmed 30.11.2015 seisuga</t>
  </si>
  <si>
    <t>KOV statistika</t>
  </si>
  <si>
    <t xml:space="preserve">Teenust osutatakse Mõniste Sotsiaal- ja tervishoiu keskuses. 21 kohta, millest 7 oma valla inimest. </t>
  </si>
  <si>
    <t>https://www.riigiteataja.ee/akt/424032015003</t>
  </si>
  <si>
    <t>Eesmärk on teenuste mahtu vähendada koduteenuse osutamisega. 10 sellist klienti, kedas teiste teenustega katta ei saaks</t>
  </si>
  <si>
    <t>https://www.riigiteataja.ee/akt/406112012066</t>
  </si>
  <si>
    <t>Teenust osutatakse sotsiaalkeskuse majas, tingimused väga head.</t>
  </si>
  <si>
    <t>https://www.riigiteataja.ee/akt/421112012077</t>
  </si>
  <si>
    <t>Vajadus on olemas aga KOV ei paku. Projektide kaudu pakutuna jääb teenus siiski kaootiliseks.</t>
  </si>
  <si>
    <t>Pesu pesemine ja dušši kasutamine</t>
  </si>
  <si>
    <t>Äsja juurututatud teenus, kasutajaskond kasvab</t>
  </si>
  <si>
    <t>Rõuge vald</t>
  </si>
  <si>
    <t>250 töövõimetuspensionäri, kellel töövõime kaotus suurem kui 40% . Paljud neist käivad tööl ja ei ole KOVi mõistes erivajadustega. Kõigil, kellel on töövõime kaotus, ei ole puue.</t>
  </si>
  <si>
    <t xml:space="preserve">Ca 30 inimest. KOVi käsitlus: Erivajadusega on inimene siis, kui ta ei saa terviseseisundist tulenevalt iseseisvalt igapäevaseid toiminguid teha, vajab toetamist ja juhendamist. Näiteks liikumis-, nägemis-, kuulmispuudega ja vaimse puudega inimesed. Kõik puudega inimesed ei ole erivajadusega, erivajadus on kitsam mõiste. </t>
  </si>
  <si>
    <t>132 (13 rahvapensioni saajat, 79 vajaduspõhised peretoetuse saajate peredes, 40 toimetuleku saajat)</t>
  </si>
  <si>
    <t>40 inimest 17-s peres</t>
  </si>
  <si>
    <t xml:space="preserve">132 KOVi käsitlus: toimetulekuraskuseks loetakse, kui pere sissetulekud on väiksemad kui 1/2 miinimumpalka leibkonna liikme kohta kuus. Toimetulekuraskustega loetakse kõik toimetulekutoetuse saajad, vajaduspõhise peretoetuse saajad ja mõned erijuhud, mis ei mahu riiklike kriteeriumitesse, kuid kelle sissetulek leibkonna liikme kohta on väike ja vajavad abistamist.  Sisuliselt kuuluvad siia gruppi lisaks ka majandusliku toimeleku raskustega inimesed, kes on võlanõustamise teenuse saajad aga pole KOVi teenuste kliendid või toetuste saajad. Lisaks ka need,  kes on napilt üle toimtulekuraskuse piirmäära aga kellel on kohustused/püsikulud väga suured. </t>
  </si>
  <si>
    <t>KOVi praktika ja andmed</t>
  </si>
  <si>
    <t>star, KOVi andmed</t>
  </si>
  <si>
    <t>star, KOVi enda andmed</t>
  </si>
  <si>
    <t>pereregister</t>
  </si>
  <si>
    <t>rahvastiikuregister, pereregister</t>
  </si>
  <si>
    <t xml:space="preserve">sihtgrupp on olemas aga täpset numbrit raske hinnata. Inimene peab ise märku KOVile andma. </t>
  </si>
  <si>
    <t>KOVi enda andmed, hooldatavaid 43 täiskasvanut ja 14 last</t>
  </si>
  <si>
    <t>osutamise kord</t>
  </si>
  <si>
    <t>Kellamäe, Listaku</t>
  </si>
  <si>
    <t>puuduvad</t>
  </si>
  <si>
    <t>Katmata piirkonna põhjus: elektriauto ei saa sõita nii kaugele (ei saa vahepeal laadida), sellepärast ei ole võimalik viia sooja toitu</t>
  </si>
  <si>
    <t>https://www.riigiteataja.ee/akt/420112012037</t>
  </si>
  <si>
    <t>teenust pakutakse KOVis - Rõuge hooldekodu.</t>
  </si>
  <si>
    <t>https://www.riigiteataja.ee/akt/409052015009</t>
  </si>
  <si>
    <t>kogu Rõuge vald, sest puudub teenuse pakkumine. Võimalikud kliendid kasutavad seetõttu üldhooldusteenust</t>
  </si>
  <si>
    <t xml:space="preserve">Võru hooldekodu pakkus päevahooldusteenust aga see on enam-vähem sama kallis võrreldes ööpäevaringse  hooldusega ning lisandub juurde transpordikulu. </t>
  </si>
  <si>
    <r>
      <t xml:space="preserve">Teenust korraldatalse perearstikeskuse kaudu LEH õendushooldusosakonnas, kus tasustamine on hagekassa kaudu ja omaosalus. </t>
    </r>
    <r>
      <rPr>
        <sz val="11"/>
        <color rgb="FFFF0000"/>
        <rFont val="Calibri"/>
        <family val="2"/>
        <charset val="186"/>
        <scheme val="minor"/>
      </rPr>
      <t>Vajadus täpsustada perearsti käest</t>
    </r>
  </si>
  <si>
    <t>https://www.riigiteataja.ee/akt/409012014019</t>
  </si>
  <si>
    <t xml:space="preserve"> Lisaks seaduses sätestatud sihtgrupile kasutavad seda eakad või lastega pered, kes transpordi puudumise tõttu ei pääse arsti juurde. Invabussi teenus on vallas olemas, Hind kliendile sama, mis sotstranspordil, KOV maksab vahe ettevõtjale kinni.</t>
  </si>
  <si>
    <t>https://www.riigiteataja.ee/akt/420112012036</t>
  </si>
  <si>
    <t>Kellamäe, Munaküla, Sõdramõtsa</t>
  </si>
  <si>
    <t>11 inimest savad hooldustoetus</t>
  </si>
  <si>
    <t>https://www.riigiteataja.ee/akt/409082013029</t>
  </si>
  <si>
    <t>Viies piirkonnas on korterid olemas, väikse valla kohta on see piisav</t>
  </si>
  <si>
    <t>Sotsiaal- ja munitsipaalkorterid</t>
  </si>
  <si>
    <t>https://rouge.kovtp.ee/documents/822972/898313/Sotsiaaleluruumide+%C3%BC%C3%BCrile+andmise+ja+kasutamise+kord.pdf/aa20490a-cecf-4e7e-8625-2031b2b03aa1?version=1.0</t>
  </si>
  <si>
    <t>KOVil puudub ülevaade</t>
  </si>
  <si>
    <t xml:space="preserve">1-2 last aastas, 1 täiskasvanu. LEH, Taheva, Tartu, Põlva. 1 inimene võiks vajada naiste varjupaiga teenust aga ta ei taha. </t>
  </si>
  <si>
    <t>Järveküla Savioru, Kellamäe pole mobiilileviga korralikult kaetud, Levivad Läti operaatorid.</t>
  </si>
  <si>
    <t>paljudes piirkondades on probleeme kiire interneti levikuga.</t>
  </si>
  <si>
    <t>2015 kasutas teenust 2 last  ('a 5 päeva)</t>
  </si>
  <si>
    <t>https://www.riigiteataja.ee/akt/412022013053</t>
  </si>
  <si>
    <t>Kellamäe, Listaku, Sadramõtsa jäävad külakeskustest liiga kaugele</t>
  </si>
  <si>
    <t>Pesumasinad külakeskustes. Teenusel on omaosalus, pesu pesemine 1.-/kord ja pesu kuivatamine 1.-/kord</t>
  </si>
  <si>
    <t>Sõmeraplu vald</t>
  </si>
  <si>
    <t>ANDMED PUUDU</t>
  </si>
  <si>
    <t>184 töövõimetuse või puudega inimest (sh 97 puuetega inimest) sotsiaalse erivajadusega 30 peret (erineva liikmete arvuga)</t>
  </si>
  <si>
    <t>87 inimest. Laiem mõiste kui puue. Selle alla käivad: puudega, sotsiaalsete erivajadustega, haridulike erivajadustega inimesed. Ca 30 peret</t>
  </si>
  <si>
    <t>ca 85 inimest. KOVi määratlus: netosissetuleku kahekordne toimetuleku piir leibkonna liikme kohta, lisaks juhtumipõhised kaalutlusotsused peamiselt sotsiaalsete erivajadustega inimeste puhul.</t>
  </si>
  <si>
    <t>x-tee, sotsiaaltöötajate hinnang</t>
  </si>
  <si>
    <t>x-tee</t>
  </si>
  <si>
    <t>sotsiaaltöötajate hinnang</t>
  </si>
  <si>
    <t>vallavalitsuse korraldused</t>
  </si>
  <si>
    <t>juhtumid ja sotsiaaltoetuste taotlejad</t>
  </si>
  <si>
    <t>Kui lapsed on kaugel või nende seisund ei luba hooldada,siis  ei tehta seadusest takistust. Inimest hätta ei jäeta. Juhtumipõhine lähenemine.</t>
  </si>
  <si>
    <t>piirkonnad kaetud</t>
  </si>
  <si>
    <t>lisaks vastavalt vajadusele</t>
  </si>
  <si>
    <t>https://www.riigiteataja.ee/akt/418102012030</t>
  </si>
  <si>
    <t>https://www.riigiteataja.ee/akt/422112012011</t>
  </si>
  <si>
    <t>https://www.riigiteataja.ee/akt/425102012024</t>
  </si>
  <si>
    <t>varasemalt on kasutatud projektipõhist teenust. Teenust vajava 18 perega tegelevad sotsiaaltöötajad ja avahooldustöötaja võimaluste piires</t>
  </si>
  <si>
    <t>https://www.riigiteataja.ee/akt/418102012028</t>
  </si>
  <si>
    <t>https://www.riigiteataja.ee/akt/418102012031</t>
  </si>
  <si>
    <t>https://www.riigiteataja.ee/akt/431102012025</t>
  </si>
  <si>
    <t>https://www.riigiteataja.ee/akt/410012014030</t>
  </si>
  <si>
    <t>2013, 2014 osutati 5 inimesele</t>
  </si>
  <si>
    <t>https://www.riigiteataja.ee/akt/416102013059</t>
  </si>
  <si>
    <t>Urvaste</t>
  </si>
  <si>
    <t>kattub määratud puudega</t>
  </si>
  <si>
    <t>70 inimest</t>
  </si>
  <si>
    <t>11 leibkonda (29 inimest)</t>
  </si>
  <si>
    <t>ca 20 leibkonda (ca 40 inimest). vähekindlustatud perekond – on leibkond, kes jagab ühist eluruumi ja kasutab ühiselt üht või enamat tuluallikat ning kelle pereliikme netosissetulek kuus peale eluasemekulude mahaarvamist on alla riiklikult kehtestatud toimetulekupiiri kolme (3,0) kordset määra ning kelle iga järgmise pereliikme netosissetulek on alla ühe ja poole (1,5) kordset riiklikult kehtestatud toimetulekupiiri; Sisuliselt tähendab, et peale maskude maksmist peaks kätte jääma 180 eurot liikme kohta. Lisaks erandjuhud juhtumipõhiselt, kaalutletud otsused.</t>
  </si>
  <si>
    <t>SKA päring (seisuga 31.12.2014)</t>
  </si>
  <si>
    <t>Star (november 2015)</t>
  </si>
  <si>
    <t>X tee (seisuga 05.03.2015)</t>
  </si>
  <si>
    <t>X tee (seisuga 01.01.2015)</t>
  </si>
  <si>
    <t>KOV korraldused</t>
  </si>
  <si>
    <t>sotsiaaltöötaja teadmiste põhjal</t>
  </si>
  <si>
    <t>https://www.riigiteataja.ee/akt/426032014018</t>
  </si>
  <si>
    <t>https://www.riigiteataja.ee/akt/425012013052</t>
  </si>
  <si>
    <t>vajadust ei oska hinnata</t>
  </si>
  <si>
    <t>Varstu vald</t>
  </si>
  <si>
    <t xml:space="preserve">40-50 </t>
  </si>
  <si>
    <t xml:space="preserve">44   KOVi käsitlus: Isik vajab igapäevaeluga toimetulekul toetamist ja kõrvalabi. Näiteks: lapsed, kellele määratakse hooldaja või tegeletakse muul moel (8); psüühikahäirega tööealised (3); sõltuvushäirega töövõimetuspesnionärid, kes on hooldekodus, sest ei ole pere ja ei saa üksi hakkama (3); eakad, kellel isiklik hooldaja, vajavad kõrvalabi (30). </t>
  </si>
  <si>
    <r>
      <t xml:space="preserve">83 </t>
    </r>
    <r>
      <rPr>
        <sz val="11"/>
        <color theme="1"/>
        <rFont val="Calibri"/>
        <family val="2"/>
        <charset val="186"/>
        <scheme val="minor"/>
      </rPr>
      <t>Toimetulekutoetuse saajad + Vajaduspõhise peretoetuse saajad 21 isikut + 18 isikut teistest sihtrühmades (on toetatud KOV poolt toetuste maksmise või teensutega)</t>
    </r>
  </si>
  <si>
    <t xml:space="preserve"> 44 inimest, 22 leibkonda</t>
  </si>
  <si>
    <r>
      <t xml:space="preserve">39, Juhtumipõhine lähenemine. Inimene küsib abi, KOV hindab olukorda ja selle põhjal otsustab, millist abi ja kui palju on vaja/saab anda.  Nt. Need, kellel sissetulekud jäävad üle toimetuleku normi piiri aga hädavajalikud kulud on suured. </t>
    </r>
    <r>
      <rPr>
        <sz val="11"/>
        <color rgb="FFFF0000"/>
        <rFont val="Calibri"/>
        <family val="2"/>
        <charset val="186"/>
        <scheme val="minor"/>
      </rPr>
      <t/>
    </r>
  </si>
  <si>
    <t>sots.töötaja hinnang</t>
  </si>
  <si>
    <t>KOV andmed, statistikaamet</t>
  </si>
  <si>
    <t>Arvu ei oska öelda. Alati, kui isikul on olemas lähedased, kaasatakse nad abi korraldamise protsessi. KOV hindab kas lähedastel on võimalik panustada (aeg, logistika, oskus, vastutus) ja jälgitakse, et selle kohustuse täitmisel ei satuks pere toimetulekuraskustesse. Rõhutakse hoolduse kohustusele aga see pole absoluutne sotsteenuseid välistav kriteerium.</t>
  </si>
  <si>
    <t>ei osuta teenust</t>
  </si>
  <si>
    <t>Praegu need viis on isikud, kellel pole järglasi ning kui tervis ei võimalda enam kodus hooldada, siis on ainuke võimalus hoodlusteenus</t>
  </si>
  <si>
    <t>https://www.riigiteataja.ee/akt/413062015019</t>
  </si>
  <si>
    <t>vajaduse katmiseks kasutatud õendusabi teenust</t>
  </si>
  <si>
    <t>1 laps koolis ja haridusrahadest</t>
  </si>
  <si>
    <t>https://www.riigiteataja.ee/akt/410112012051</t>
  </si>
  <si>
    <t>ei ole vajadust olnud</t>
  </si>
  <si>
    <t>Praegu ei osutata, aga 2016 algul on plaan võtta vastu määrus. Praegu makstakse transpordi hüivitist või harvadel kordadel transport valla autoga (tasuta)</t>
  </si>
  <si>
    <t>https://www.riigiteataja.ee/akt/410052014050</t>
  </si>
  <si>
    <t>vastavalt vajadusele ostame sisse</t>
  </si>
  <si>
    <t>praegu ei ole vajadust olnud ning ruumid on vabad</t>
  </si>
  <si>
    <t>https://www.riigiteataja.ee/akt/404122012014</t>
  </si>
  <si>
    <t>KOV teenust ei osuta ega korralda. Projektipõhiselt, aitab infoga</t>
  </si>
  <si>
    <t>lastehoiu teenus</t>
  </si>
  <si>
    <r>
      <rPr>
        <b/>
        <sz val="11"/>
        <color theme="1"/>
        <rFont val="Calibri"/>
        <family val="2"/>
        <charset val="186"/>
        <scheme val="minor"/>
      </rPr>
      <t>Üldine kommentaar</t>
    </r>
    <r>
      <rPr>
        <sz val="11"/>
        <color theme="1"/>
        <rFont val="Calibri"/>
        <family val="2"/>
        <charset val="186"/>
        <scheme val="minor"/>
      </rPr>
      <t>: Eraldi suuri süsteeme ja arenguplaane pole, väikses vallas toimub kõik personaalselt integreeritult, abi komplekteeritakse vastavalt vajadusele ja kaastakse ka perekond. Kogukonnal suur roll nii infovahetusel (kes on abivajajad) kui teenuste korraldamisel.</t>
    </r>
  </si>
  <si>
    <t>Vastseliina vald</t>
  </si>
  <si>
    <t>357 inimest</t>
  </si>
  <si>
    <t>356 inimest</t>
  </si>
  <si>
    <t>Hooldekodudes  1 puudeta inimene</t>
  </si>
  <si>
    <t>148 inimest</t>
  </si>
  <si>
    <t>21 peret, 47 inimest</t>
  </si>
  <si>
    <t>nt. üksikud poissmehed (u 15 inimest), vajaduspõhise peretoetuse saajad (18 peret, 77 inimest)rahvapensioni saajad (9 inimest) KOKKU 101 inimest</t>
  </si>
  <si>
    <t>412 inimest</t>
  </si>
  <si>
    <t>oktoobrikuu X-tee</t>
  </si>
  <si>
    <t>KOVi andmed</t>
  </si>
  <si>
    <t>268 isikut</t>
  </si>
  <si>
    <t>34 isikut</t>
  </si>
  <si>
    <t xml:space="preserve">umbes 70 eakat, 164 lapsevanemat </t>
  </si>
  <si>
    <t>KOV korraldusega määratud</t>
  </si>
  <si>
    <t>pole</t>
  </si>
  <si>
    <t>koduteenuse sisaldab ka saatjaga transpordi teenus.</t>
  </si>
  <si>
    <t>https://www.riigiteataja.ee/akt/408032013029&amp;leiaKehtiv</t>
  </si>
  <si>
    <t>https://www.riigiteataja.ee/akt/404012013051&amp;leiaKehtiv</t>
  </si>
  <si>
    <t>enamus elektriautoga</t>
  </si>
  <si>
    <t>https://www.riigiteataja.ee/akt/408012013039&amp;leiaKehtiv</t>
  </si>
  <si>
    <t>sots ja munits. Ruumid</t>
  </si>
  <si>
    <t>https://www.riigiteataja.ee/akt/406122013047&amp;leiaKehtiv</t>
  </si>
  <si>
    <t>vajadusel olemas</t>
  </si>
  <si>
    <t>Antsla, Võru vald, Haanja, Meremäe, Mõniste, Sõmerpalu, Varstu, Lasva</t>
  </si>
  <si>
    <t>lisavajadus</t>
  </si>
  <si>
    <t xml:space="preserve">Antsla </t>
  </si>
  <si>
    <t>Haanja</t>
  </si>
  <si>
    <t>Lasva</t>
  </si>
  <si>
    <t>Mõniste</t>
  </si>
  <si>
    <t>Rõuge</t>
  </si>
  <si>
    <t>Sõmerpalu</t>
  </si>
  <si>
    <t>Varstu</t>
  </si>
  <si>
    <t>Vastseliina</t>
  </si>
  <si>
    <t>Kokku</t>
  </si>
  <si>
    <t>KOVide teenuste mahud teenuste saaja hulgana seisuga november 2015</t>
  </si>
  <si>
    <t>invatranspordi teenuse ostame sisse Võru linnast. kõik kov avahooldus kliendid ja ka teised puudega või abivajavad isikud saavad võimalusel transporditud valla autodega (transporditeenus, kuid mitte sotsiaaltransport).</t>
  </si>
  <si>
    <r>
      <t xml:space="preserve">KOVide teenuste mahud teenuste saaja hulgana seisuga november 2015. NB! KOVide lehtedel on teenuse vajadus väljendatud </t>
    </r>
    <r>
      <rPr>
        <i/>
        <sz val="10"/>
        <color rgb="FFFF0000"/>
        <rFont val="Calibri"/>
        <family val="2"/>
        <scheme val="minor"/>
      </rPr>
      <t>teenuse saajad+lisavajadus</t>
    </r>
  </si>
  <si>
    <t>väljapool Võru linna vajadus minimaalne või puuudub, juhtumipõhine lähenemine, vajadusel ostetakse teenus sisse Võrust</t>
  </si>
  <si>
    <t>märkused</t>
  </si>
  <si>
    <t xml:space="preserve">ainsana pakub teenust Võru linn, teistel juhtumi- ja/või projektipõhine lähenemine </t>
  </si>
  <si>
    <t>eraldi teenus KOVides puudub, vajadus minimaalne, lahendatakse juhtumipõhiselt ja teenus ostetakse sisse</t>
  </si>
  <si>
    <t>teenus puudub, olulist vajadust ei nähta</t>
  </si>
  <si>
    <t>Täiendavad sots.teenused:</t>
  </si>
  <si>
    <t>lisateenuste korraldamsiel KOVides suured erinevused</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</si>
</sst>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186"/>
      <scheme val="minor"/>
    </font>
    <font>
      <i/>
      <sz val="11"/>
      <color theme="1"/>
      <name val="Calibri"/>
      <family val="2"/>
      <charset val="186"/>
      <scheme val="minor"/>
    </font>
    <font>
      <b/>
      <sz val="11"/>
      <name val="Calibri"/>
      <family val="2"/>
      <charset val="186"/>
      <scheme val="minor"/>
    </font>
    <font>
      <sz val="11"/>
      <name val="Calibri"/>
      <family val="2"/>
      <charset val="186"/>
      <scheme val="minor"/>
    </font>
    <font>
      <sz val="9"/>
      <color indexed="81"/>
      <name val="Segoe UI"/>
      <family val="2"/>
      <charset val="186"/>
    </font>
    <font>
      <b/>
      <sz val="9"/>
      <color indexed="81"/>
      <name val="Segoe UI"/>
      <family val="2"/>
      <charset val="186"/>
    </font>
    <font>
      <b/>
      <sz val="11"/>
      <color theme="1"/>
      <name val="Calibri"/>
      <family val="2"/>
      <charset val="186"/>
      <scheme val="minor"/>
    </font>
    <font>
      <b/>
      <sz val="14"/>
      <color theme="1"/>
      <name val="Calibri"/>
      <family val="2"/>
      <charset val="186"/>
      <scheme val="minor"/>
    </font>
    <font>
      <b/>
      <sz val="11"/>
      <color rgb="FFFA7D00"/>
      <name val="Calibri"/>
      <family val="2"/>
      <charset val="186"/>
      <scheme val="minor"/>
    </font>
    <font>
      <u/>
      <sz val="11"/>
      <color theme="10"/>
      <name val="Calibri"/>
      <family val="2"/>
      <charset val="186"/>
      <scheme val="minor"/>
    </font>
    <font>
      <sz val="11"/>
      <name val="Calibri"/>
      <family val="2"/>
      <charset val="186"/>
    </font>
    <font>
      <b/>
      <sz val="14"/>
      <color rgb="FF000000"/>
      <name val="Calibri"/>
      <family val="2"/>
      <charset val="186"/>
    </font>
    <font>
      <b/>
      <sz val="11"/>
      <name val="Calibri"/>
      <family val="2"/>
      <charset val="186"/>
    </font>
    <font>
      <b/>
      <sz val="11"/>
      <color rgb="FF000000"/>
      <name val="Calibri"/>
      <family val="2"/>
      <charset val="186"/>
    </font>
    <font>
      <i/>
      <sz val="11"/>
      <color rgb="FF000000"/>
      <name val="Calibri"/>
      <family val="2"/>
      <charset val="186"/>
    </font>
    <font>
      <u/>
      <sz val="11"/>
      <color rgb="FF0563C1"/>
      <name val="Calibri"/>
      <family val="2"/>
      <charset val="186"/>
    </font>
    <font>
      <b/>
      <sz val="9"/>
      <color rgb="FF000000"/>
      <name val="Segoe UI"/>
      <family val="2"/>
      <charset val="186"/>
    </font>
    <font>
      <sz val="9"/>
      <color rgb="FF000000"/>
      <name val="Segoe UI"/>
      <family val="2"/>
      <charset val="186"/>
    </font>
    <font>
      <sz val="11"/>
      <color theme="1"/>
      <name val="Calibri"/>
      <family val="2"/>
      <charset val="186"/>
      <scheme val="minor"/>
    </font>
    <font>
      <sz val="11"/>
      <color rgb="FFFF0000"/>
      <name val="Calibri"/>
      <family val="2"/>
      <charset val="186"/>
      <scheme val="minor"/>
    </font>
    <font>
      <b/>
      <sz val="11"/>
      <color theme="1"/>
      <name val="Calibri"/>
      <family val="2"/>
      <scheme val="minor"/>
    </font>
    <font>
      <sz val="11"/>
      <color rgb="FFFF0000"/>
      <name val="Calibri"/>
      <family val="2"/>
      <scheme val="minor"/>
    </font>
    <font>
      <sz val="10"/>
      <color theme="1"/>
      <name val="Calibri"/>
      <family val="2"/>
      <charset val="186"/>
      <scheme val="minor"/>
    </font>
    <font>
      <u/>
      <sz val="10"/>
      <color theme="10"/>
      <name val="Calibri"/>
      <family val="2"/>
      <charset val="186"/>
      <scheme val="minor"/>
    </font>
    <font>
      <i/>
      <sz val="11"/>
      <color theme="1"/>
      <name val="Calibri"/>
      <family val="2"/>
      <scheme val="minor"/>
    </font>
    <font>
      <b/>
      <sz val="9"/>
      <color indexed="81"/>
      <name val="Tahoma"/>
      <family val="2"/>
    </font>
    <font>
      <sz val="9"/>
      <color indexed="81"/>
      <name val="Tahoma"/>
      <family val="2"/>
    </font>
    <font>
      <i/>
      <sz val="11"/>
      <name val="Calibri"/>
      <family val="2"/>
      <charset val="186"/>
      <scheme val="minor"/>
    </font>
    <font>
      <sz val="10"/>
      <color theme="4" tint="-0.499984740745262"/>
      <name val="Calibri"/>
      <family val="2"/>
      <scheme val="minor"/>
    </font>
    <font>
      <b/>
      <sz val="11"/>
      <color theme="4" tint="-0.499984740745262"/>
      <name val="Calibri"/>
      <family val="2"/>
      <scheme val="minor"/>
    </font>
    <font>
      <sz val="10"/>
      <color rgb="FFFF0000"/>
      <name val="Calibri"/>
      <family val="2"/>
      <scheme val="minor"/>
    </font>
    <font>
      <i/>
      <sz val="10"/>
      <color rgb="FFFF0000"/>
      <name val="Calibri"/>
      <family val="2"/>
      <scheme val="minor"/>
    </font>
    <font>
      <b/>
      <sz val="11"/>
      <name val="Calibri"/>
      <family val="2"/>
      <scheme val="minor"/>
    </font>
    <font>
      <b/>
      <sz val="11"/>
      <color rgb="FF3F3F3F"/>
      <name val="Calibri"/>
      <family val="2"/>
      <charset val="186"/>
      <scheme val="minor"/>
    </font>
    <font>
      <sz val="9"/>
      <color indexed="81"/>
      <name val="Tahoma"/>
      <charset val="1"/>
    </font>
    <font>
      <b/>
      <sz val="9"/>
      <color indexed="81"/>
      <name val="Tahoma"/>
      <charset val="1"/>
    </font>
    <font>
      <b/>
      <sz val="10"/>
      <color theme="4" tint="-0.499984740745262"/>
      <name val="Calibri"/>
      <family val="2"/>
      <scheme val="minor"/>
    </font>
  </fonts>
  <fills count="19">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rgb="FFF2F2F2"/>
      </patternFill>
    </fill>
    <fill>
      <patternFill patternType="solid">
        <fgColor rgb="FFF2F2F2"/>
        <bgColor rgb="FFE7E6E6"/>
      </patternFill>
    </fill>
    <fill>
      <patternFill patternType="solid">
        <fgColor rgb="FFD9D9D9"/>
        <bgColor rgb="FFD0CECE"/>
      </patternFill>
    </fill>
    <fill>
      <patternFill patternType="solid">
        <fgColor rgb="FFFFC000"/>
        <bgColor rgb="FFFF9900"/>
      </patternFill>
    </fill>
    <fill>
      <patternFill patternType="solid">
        <fgColor rgb="FFD0CECE"/>
        <bgColor rgb="FFD9D9D9"/>
      </patternFill>
    </fill>
    <fill>
      <patternFill patternType="solid">
        <fgColor rgb="FFE7E6E6"/>
        <bgColor rgb="FFF2F2F2"/>
      </patternFill>
    </fill>
    <fill>
      <patternFill patternType="solid">
        <fgColor rgb="FFFFFF00"/>
        <bgColor rgb="FFFFFF00"/>
      </patternFill>
    </fill>
    <fill>
      <patternFill patternType="solid">
        <fgColor rgb="FFFFFFFF"/>
        <bgColor rgb="FFF2F2F2"/>
      </patternFill>
    </fill>
    <fill>
      <patternFill patternType="solid">
        <fgColor theme="6" tint="0.79998168889431442"/>
        <bgColor indexed="65"/>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s>
  <cellStyleXfs count="7">
    <xf numFmtId="0" fontId="0" fillId="0" borderId="0"/>
    <xf numFmtId="0" fontId="8" fillId="9" borderId="5" applyNumberFormat="0" applyAlignment="0" applyProtection="0"/>
    <xf numFmtId="0" fontId="9" fillId="0" borderId="0" applyNumberForma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18" fillId="17" borderId="0" applyNumberFormat="0" applyBorder="0" applyAlignment="0" applyProtection="0"/>
    <xf numFmtId="0" fontId="33" fillId="9" borderId="14" applyNumberFormat="0" applyAlignment="0" applyProtection="0"/>
  </cellStyleXfs>
  <cellXfs count="337">
    <xf numFmtId="0" fontId="0" fillId="0" borderId="0" xfId="0"/>
    <xf numFmtId="0" fontId="1" fillId="0" borderId="1" xfId="0" applyFont="1" applyBorder="1" applyAlignment="1">
      <alignment wrapText="1"/>
    </xf>
    <xf numFmtId="0" fontId="0" fillId="0" borderId="1" xfId="0" applyBorder="1"/>
    <xf numFmtId="0" fontId="0" fillId="3" borderId="1" xfId="0" applyFill="1" applyBorder="1"/>
    <xf numFmtId="0" fontId="0" fillId="4" borderId="1" xfId="0" applyFill="1" applyBorder="1" applyAlignment="1">
      <alignment wrapText="1"/>
    </xf>
    <xf numFmtId="0" fontId="0" fillId="0" borderId="0" xfId="0" applyBorder="1"/>
    <xf numFmtId="0" fontId="3" fillId="4" borderId="1" xfId="0" applyFont="1" applyFill="1" applyBorder="1" applyAlignment="1">
      <alignment wrapText="1"/>
    </xf>
    <xf numFmtId="0" fontId="3" fillId="0" borderId="0" xfId="0" applyFont="1"/>
    <xf numFmtId="0" fontId="0" fillId="0" borderId="0" xfId="0" applyBorder="1" applyAlignment="1">
      <alignment horizontal="center"/>
    </xf>
    <xf numFmtId="0" fontId="3" fillId="5" borderId="0" xfId="0" applyFont="1" applyFill="1" applyBorder="1" applyAlignment="1">
      <alignment wrapText="1"/>
    </xf>
    <xf numFmtId="0" fontId="0" fillId="2" borderId="0" xfId="0" applyFill="1" applyAlignment="1">
      <alignment wrapText="1"/>
    </xf>
    <xf numFmtId="0" fontId="3" fillId="0" borderId="0" xfId="0" applyFont="1" applyFill="1" applyBorder="1" applyAlignment="1">
      <alignment wrapText="1"/>
    </xf>
    <xf numFmtId="0" fontId="0" fillId="0" borderId="0" xfId="0" applyFill="1" applyBorder="1"/>
    <xf numFmtId="0" fontId="0" fillId="0" borderId="0" xfId="0" applyFill="1"/>
    <xf numFmtId="0" fontId="3" fillId="0" borderId="0" xfId="0" applyFont="1" applyFill="1" applyBorder="1" applyAlignment="1"/>
    <xf numFmtId="0" fontId="7" fillId="0" borderId="0" xfId="0" applyFont="1"/>
    <xf numFmtId="2" fontId="0" fillId="2" borderId="1" xfId="0" applyNumberFormat="1" applyFill="1" applyBorder="1" applyAlignment="1">
      <alignment wrapText="1"/>
    </xf>
    <xf numFmtId="0" fontId="0" fillId="6" borderId="0" xfId="0" applyFill="1"/>
    <xf numFmtId="0" fontId="0" fillId="6" borderId="0" xfId="0" applyFill="1" applyAlignment="1">
      <alignment wrapText="1"/>
    </xf>
    <xf numFmtId="0" fontId="0" fillId="0" borderId="2" xfId="0" applyBorder="1"/>
    <xf numFmtId="0" fontId="0" fillId="0" borderId="4" xfId="0" applyBorder="1"/>
    <xf numFmtId="0" fontId="3" fillId="0" borderId="1" xfId="0" applyFont="1" applyBorder="1"/>
    <xf numFmtId="0" fontId="0" fillId="7" borderId="1" xfId="0" applyFill="1" applyBorder="1" applyAlignment="1">
      <alignment horizontal="right"/>
    </xf>
    <xf numFmtId="0" fontId="2" fillId="5" borderId="1" xfId="0" applyFont="1" applyFill="1" applyBorder="1"/>
    <xf numFmtId="0" fontId="6" fillId="7" borderId="1" xfId="0" applyFont="1" applyFill="1" applyBorder="1"/>
    <xf numFmtId="0" fontId="3" fillId="7" borderId="1" xfId="0" applyFont="1" applyFill="1" applyBorder="1"/>
    <xf numFmtId="0" fontId="0" fillId="0" borderId="1" xfId="0" applyBorder="1" applyAlignment="1">
      <alignment wrapText="1"/>
    </xf>
    <xf numFmtId="0" fontId="0" fillId="8" borderId="1" xfId="0" applyFill="1" applyBorder="1" applyAlignment="1">
      <alignment wrapText="1"/>
    </xf>
    <xf numFmtId="0" fontId="0" fillId="8" borderId="0" xfId="0" applyFill="1" applyBorder="1"/>
    <xf numFmtId="0" fontId="0" fillId="0" borderId="0" xfId="0" applyAlignment="1">
      <alignment wrapText="1"/>
    </xf>
    <xf numFmtId="0" fontId="0" fillId="0" borderId="0" xfId="0" applyAlignment="1">
      <alignment horizontal="left" vertical="top" wrapText="1"/>
    </xf>
    <xf numFmtId="0" fontId="0" fillId="4" borderId="1" xfId="0" applyFill="1" applyBorder="1" applyAlignment="1">
      <alignment horizontal="left" vertical="top" wrapText="1"/>
    </xf>
    <xf numFmtId="0" fontId="0" fillId="8" borderId="1" xfId="0"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0" fontId="0" fillId="0" borderId="0" xfId="0" applyFill="1" applyBorder="1" applyAlignment="1">
      <alignment wrapText="1"/>
    </xf>
    <xf numFmtId="0" fontId="0" fillId="0" borderId="1" xfId="0" applyFill="1"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wrapText="1"/>
    </xf>
    <xf numFmtId="0" fontId="0" fillId="0" borderId="0" xfId="0" applyFill="1" applyAlignment="1">
      <alignment horizontal="left" vertical="top"/>
    </xf>
    <xf numFmtId="0" fontId="0" fillId="6" borderId="0" xfId="0" applyFill="1" applyAlignment="1">
      <alignment horizontal="left" vertical="top" wrapText="1"/>
    </xf>
    <xf numFmtId="0" fontId="0" fillId="0" borderId="0" xfId="0" applyFill="1" applyAlignment="1">
      <alignment wrapText="1"/>
    </xf>
    <xf numFmtId="0" fontId="3" fillId="4" borderId="1" xfId="0" applyFont="1" applyFill="1" applyBorder="1" applyAlignment="1">
      <alignment horizontal="center" vertical="top" wrapText="1"/>
    </xf>
    <xf numFmtId="0" fontId="0" fillId="2" borderId="0" xfId="0" applyFill="1" applyAlignment="1">
      <alignment horizontal="center" vertical="top" wrapText="1"/>
    </xf>
    <xf numFmtId="0" fontId="8" fillId="9" borderId="5" xfId="1" applyAlignment="1">
      <alignment horizontal="center" vertical="top" wrapText="1"/>
    </xf>
    <xf numFmtId="0" fontId="3" fillId="0" borderId="0" xfId="0" applyFont="1" applyFill="1" applyBorder="1" applyAlignment="1">
      <alignment horizontal="center" vertical="top" wrapText="1"/>
    </xf>
    <xf numFmtId="0" fontId="0" fillId="0" borderId="0" xfId="0" applyFill="1" applyBorder="1" applyAlignment="1">
      <alignment horizontal="center" vertical="top"/>
    </xf>
    <xf numFmtId="0" fontId="0" fillId="0" borderId="0" xfId="0" applyAlignment="1">
      <alignment horizontal="center" vertical="top"/>
    </xf>
    <xf numFmtId="0" fontId="9" fillId="0" borderId="0" xfId="2" applyFill="1" applyBorder="1"/>
    <xf numFmtId="0" fontId="2" fillId="7" borderId="1" xfId="0" applyFont="1" applyFill="1" applyBorder="1"/>
    <xf numFmtId="0" fontId="0" fillId="0" borderId="4" xfId="0" applyBorder="1" applyAlignment="1">
      <alignment wrapText="1"/>
    </xf>
    <xf numFmtId="0" fontId="0" fillId="0" borderId="2" xfId="0" applyBorder="1" applyAlignment="1">
      <alignment wrapText="1"/>
    </xf>
    <xf numFmtId="0" fontId="11" fillId="0" borderId="0" xfId="0" applyFont="1" applyAlignment="1">
      <alignment wrapText="1"/>
    </xf>
    <xf numFmtId="0" fontId="0" fillId="10" borderId="1" xfId="0" applyFont="1" applyFill="1" applyBorder="1" applyAlignment="1">
      <alignment wrapText="1"/>
    </xf>
    <xf numFmtId="0" fontId="0" fillId="0" borderId="1" xfId="0" applyFont="1" applyBorder="1" applyAlignment="1">
      <alignment wrapText="1"/>
    </xf>
    <xf numFmtId="0" fontId="0" fillId="0" borderId="0" xfId="0" applyBorder="1" applyAlignment="1">
      <alignment wrapText="1"/>
    </xf>
    <xf numFmtId="0" fontId="0" fillId="11" borderId="1" xfId="0" applyFont="1" applyFill="1" applyBorder="1" applyAlignment="1">
      <alignment horizontal="left" vertical="top" wrapText="1"/>
    </xf>
    <xf numFmtId="0" fontId="0" fillId="12" borderId="1" xfId="0" applyFont="1" applyFill="1" applyBorder="1" applyAlignment="1">
      <alignment horizontal="left" vertical="top" wrapText="1"/>
    </xf>
    <xf numFmtId="0" fontId="0" fillId="0" borderId="1" xfId="0" applyFont="1" applyBorder="1" applyAlignment="1">
      <alignment vertical="top" wrapText="1"/>
    </xf>
    <xf numFmtId="10" fontId="0" fillId="0" borderId="1" xfId="0" applyNumberFormat="1" applyBorder="1" applyAlignment="1">
      <alignment horizontal="left" vertical="top" wrapText="1"/>
    </xf>
    <xf numFmtId="0" fontId="0" fillId="13" borderId="0" xfId="0" applyFont="1" applyFill="1" applyAlignment="1">
      <alignment wrapText="1"/>
    </xf>
    <xf numFmtId="2" fontId="0" fillId="14" borderId="1" xfId="0" applyNumberFormat="1" applyFont="1" applyFill="1" applyBorder="1" applyAlignment="1">
      <alignment horizontal="left" vertical="top" wrapText="1"/>
    </xf>
    <xf numFmtId="0" fontId="10" fillId="0" borderId="0" xfId="0" applyFont="1" applyBorder="1" applyAlignment="1">
      <alignment horizontal="left" vertical="top" wrapText="1"/>
    </xf>
    <xf numFmtId="0" fontId="0" fillId="0" borderId="0" xfId="0" applyBorder="1" applyAlignment="1">
      <alignment horizontal="left" vertical="top" wrapText="1"/>
    </xf>
    <xf numFmtId="0" fontId="10" fillId="0" borderId="0" xfId="0" applyFont="1" applyBorder="1" applyAlignment="1">
      <alignment wrapText="1"/>
    </xf>
    <xf numFmtId="0" fontId="0" fillId="14" borderId="0" xfId="0" applyFont="1" applyFill="1" applyAlignment="1">
      <alignment horizontal="left" vertical="top" wrapText="1"/>
    </xf>
    <xf numFmtId="0" fontId="13" fillId="15" borderId="1" xfId="0" applyFont="1" applyFill="1" applyBorder="1" applyAlignment="1">
      <alignment wrapText="1"/>
    </xf>
    <xf numFmtId="0" fontId="0" fillId="0" borderId="1" xfId="0" applyBorder="1" applyAlignment="1">
      <alignment horizontal="center" wrapText="1"/>
    </xf>
    <xf numFmtId="0" fontId="0" fillId="15" borderId="1" xfId="0" applyFont="1" applyFill="1" applyBorder="1" applyAlignment="1">
      <alignment horizontal="right" wrapText="1"/>
    </xf>
    <xf numFmtId="0" fontId="12" fillId="16" borderId="1" xfId="0" applyFont="1" applyFill="1" applyBorder="1" applyAlignment="1">
      <alignment wrapText="1"/>
    </xf>
    <xf numFmtId="0" fontId="10" fillId="15" borderId="1" xfId="0" applyFont="1" applyFill="1" applyBorder="1" applyAlignment="1">
      <alignment wrapText="1"/>
    </xf>
    <xf numFmtId="0" fontId="0" fillId="0" borderId="4" xfId="0" applyBorder="1" applyAlignment="1">
      <alignment horizontal="center" wrapText="1"/>
    </xf>
    <xf numFmtId="0" fontId="10" fillId="16" borderId="0" xfId="0" applyFont="1" applyFill="1" applyBorder="1" applyAlignment="1">
      <alignment wrapText="1"/>
    </xf>
    <xf numFmtId="0" fontId="0" fillId="0" borderId="0" xfId="0" applyAlignment="1"/>
    <xf numFmtId="0" fontId="10" fillId="0" borderId="0" xfId="0" applyFont="1" applyAlignment="1"/>
    <xf numFmtId="0" fontId="13" fillId="15" borderId="1" xfId="0" applyFont="1" applyFill="1" applyBorder="1" applyAlignment="1"/>
    <xf numFmtId="0" fontId="14" fillId="0" borderId="1" xfId="0" applyFont="1" applyBorder="1" applyAlignment="1">
      <alignment horizontal="center"/>
    </xf>
    <xf numFmtId="0" fontId="14" fillId="0" borderId="1" xfId="0" applyFont="1" applyBorder="1" applyAlignment="1"/>
    <xf numFmtId="0" fontId="0" fillId="0" borderId="1" xfId="0" applyFont="1" applyBorder="1" applyAlignment="1"/>
    <xf numFmtId="0" fontId="0" fillId="0" borderId="0" xfId="0" applyBorder="1" applyAlignment="1"/>
    <xf numFmtId="0" fontId="15" fillId="0" borderId="0" xfId="2" applyFont="1" applyBorder="1" applyAlignment="1" applyProtection="1"/>
    <xf numFmtId="0" fontId="0" fillId="0" borderId="1" xfId="0" applyBorder="1" applyAlignment="1">
      <alignment horizontal="center"/>
    </xf>
    <xf numFmtId="0" fontId="0" fillId="0" borderId="0" xfId="0" applyAlignment="1">
      <alignment horizontal="center"/>
    </xf>
    <xf numFmtId="0" fontId="12" fillId="16" borderId="1" xfId="0" applyFont="1" applyFill="1" applyBorder="1" applyAlignment="1">
      <alignment vertical="top" wrapText="1"/>
    </xf>
    <xf numFmtId="0" fontId="0" fillId="0" borderId="1" xfId="0" applyBorder="1" applyAlignment="1">
      <alignment horizontal="center" vertical="top" wrapText="1"/>
    </xf>
    <xf numFmtId="0" fontId="0" fillId="0" borderId="0" xfId="0" applyBorder="1" applyAlignment="1">
      <alignment vertical="top" wrapText="1"/>
    </xf>
    <xf numFmtId="0" fontId="15" fillId="0" borderId="0" xfId="2" applyFont="1" applyBorder="1" applyAlignment="1" applyProtection="1">
      <alignment vertical="top" wrapText="1"/>
    </xf>
    <xf numFmtId="0" fontId="0" fillId="0" borderId="0" xfId="0" applyAlignment="1">
      <alignment vertical="top"/>
    </xf>
    <xf numFmtId="0" fontId="12" fillId="16" borderId="1" xfId="0" applyFont="1" applyFill="1" applyBorder="1" applyAlignment="1"/>
    <xf numFmtId="0" fontId="0" fillId="0" borderId="6" xfId="0" applyFill="1" applyBorder="1" applyAlignment="1">
      <alignment horizontal="left" vertical="top" wrapText="1"/>
    </xf>
    <xf numFmtId="0" fontId="0" fillId="0" borderId="0" xfId="0" applyAlignment="1">
      <alignment vertical="top" wrapText="1"/>
    </xf>
    <xf numFmtId="0" fontId="0" fillId="13" borderId="0" xfId="0" applyFont="1" applyFill="1" applyAlignment="1">
      <alignment vertical="top" wrapText="1"/>
    </xf>
    <xf numFmtId="0" fontId="0" fillId="12" borderId="1" xfId="0" applyFill="1" applyBorder="1" applyAlignment="1">
      <alignment vertical="top" wrapText="1"/>
    </xf>
    <xf numFmtId="0" fontId="8" fillId="9" borderId="5" xfId="1" applyAlignment="1" applyProtection="1">
      <alignment horizontal="left" vertical="top" wrapText="1"/>
    </xf>
    <xf numFmtId="0" fontId="0" fillId="0" borderId="1" xfId="0" applyFont="1" applyBorder="1" applyAlignment="1">
      <alignment horizontal="left" vertical="top" wrapText="1"/>
    </xf>
    <xf numFmtId="2" fontId="0" fillId="2" borderId="1" xfId="0" applyNumberForma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applyBorder="1" applyAlignment="1">
      <alignment horizontal="left" vertical="top"/>
    </xf>
    <xf numFmtId="0" fontId="3" fillId="4" borderId="1" xfId="0" applyFont="1" applyFill="1" applyBorder="1" applyAlignment="1">
      <alignment horizontal="left" vertical="top" wrapText="1"/>
    </xf>
    <xf numFmtId="0" fontId="0" fillId="2" borderId="0" xfId="0" applyFill="1" applyAlignment="1">
      <alignment horizontal="left" vertical="top" wrapText="1"/>
    </xf>
    <xf numFmtId="0" fontId="8" fillId="9" borderId="5" xfId="1" applyAlignment="1">
      <alignment horizontal="left" vertical="top" wrapText="1"/>
    </xf>
    <xf numFmtId="0" fontId="6" fillId="7" borderId="1" xfId="0" applyFont="1" applyFill="1" applyBorder="1" applyAlignment="1">
      <alignment horizontal="left" vertical="top"/>
    </xf>
    <xf numFmtId="0" fontId="1" fillId="0" borderId="1" xfId="0" applyFont="1" applyBorder="1" applyAlignment="1">
      <alignment horizontal="left" vertical="top" wrapText="1"/>
    </xf>
    <xf numFmtId="0" fontId="9" fillId="0" borderId="0" xfId="2" applyFill="1" applyBorder="1" applyAlignment="1">
      <alignment horizontal="left" vertical="top"/>
    </xf>
    <xf numFmtId="0" fontId="0" fillId="7" borderId="1" xfId="0" applyFill="1" applyBorder="1" applyAlignment="1">
      <alignment horizontal="left" vertical="top"/>
    </xf>
    <xf numFmtId="0" fontId="2" fillId="5" borderId="1" xfId="0" applyFont="1" applyFill="1" applyBorder="1" applyAlignment="1">
      <alignment horizontal="left" vertical="top"/>
    </xf>
    <xf numFmtId="0" fontId="2" fillId="5" borderId="1" xfId="0" applyFont="1" applyFill="1" applyBorder="1" applyAlignment="1">
      <alignment horizontal="left" vertical="top" wrapText="1"/>
    </xf>
    <xf numFmtId="0" fontId="9" fillId="0" borderId="0" xfId="2" applyFill="1" applyBorder="1" applyAlignment="1">
      <alignment horizontal="left" vertical="top" wrapText="1"/>
    </xf>
    <xf numFmtId="0" fontId="3" fillId="7" borderId="1" xfId="0" applyFont="1" applyFill="1" applyBorder="1" applyAlignment="1">
      <alignment horizontal="left" vertical="top"/>
    </xf>
    <xf numFmtId="0" fontId="3" fillId="0" borderId="0" xfId="0" applyFont="1" applyFill="1" applyBorder="1" applyAlignment="1">
      <alignment horizontal="left" vertical="top"/>
    </xf>
    <xf numFmtId="0" fontId="6"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vertical="top"/>
    </xf>
    <xf numFmtId="0" fontId="0" fillId="0" borderId="4" xfId="0" applyBorder="1" applyAlignment="1">
      <alignment vertical="top" wrapText="1"/>
    </xf>
    <xf numFmtId="0" fontId="0" fillId="0" borderId="0" xfId="0" applyFill="1" applyBorder="1" applyAlignment="1">
      <alignment vertical="top"/>
    </xf>
    <xf numFmtId="0" fontId="0" fillId="0" borderId="1" xfId="0" applyBorder="1" applyAlignment="1">
      <alignment horizontal="left"/>
    </xf>
    <xf numFmtId="0" fontId="0" fillId="0" borderId="2" xfId="0" applyBorder="1" applyAlignment="1">
      <alignment horizontal="left" wrapText="1"/>
    </xf>
    <xf numFmtId="0" fontId="0" fillId="0" borderId="0" xfId="0" applyAlignment="1">
      <alignment horizontal="left" wrapText="1"/>
    </xf>
    <xf numFmtId="0" fontId="0" fillId="0" borderId="0" xfId="0" applyFill="1" applyBorder="1" applyAlignment="1">
      <alignment horizontal="left"/>
    </xf>
    <xf numFmtId="0" fontId="0" fillId="0" borderId="0" xfId="0" applyAlignment="1">
      <alignment horizontal="left"/>
    </xf>
    <xf numFmtId="0" fontId="0" fillId="0" borderId="1" xfId="0" applyBorder="1" applyAlignment="1">
      <alignment horizontal="left" vertical="top"/>
    </xf>
    <xf numFmtId="0" fontId="0" fillId="4" borderId="1" xfId="0" applyFill="1" applyBorder="1" applyAlignment="1">
      <alignment vertical="top" wrapText="1"/>
    </xf>
    <xf numFmtId="0" fontId="0" fillId="8" borderId="1" xfId="0" applyFill="1" applyBorder="1" applyAlignment="1">
      <alignment vertical="top" wrapText="1"/>
    </xf>
    <xf numFmtId="0" fontId="0" fillId="0" borderId="1" xfId="0" applyBorder="1" applyAlignment="1">
      <alignment vertical="top" wrapText="1"/>
    </xf>
    <xf numFmtId="9" fontId="0" fillId="0" borderId="1" xfId="0" applyNumberFormat="1" applyBorder="1" applyAlignment="1">
      <alignment vertical="top" wrapText="1"/>
    </xf>
    <xf numFmtId="0" fontId="0" fillId="6" borderId="0" xfId="0" applyFill="1" applyAlignment="1">
      <alignment horizontal="left" vertical="top"/>
    </xf>
    <xf numFmtId="0" fontId="20" fillId="0" borderId="0" xfId="0" applyFont="1"/>
    <xf numFmtId="0" fontId="20" fillId="0" borderId="1" xfId="0" applyFont="1" applyBorder="1"/>
    <xf numFmtId="9" fontId="0" fillId="0" borderId="1" xfId="0" applyNumberFormat="1" applyBorder="1" applyAlignment="1">
      <alignment horizontal="left" vertical="top" wrapText="1"/>
    </xf>
    <xf numFmtId="0" fontId="6" fillId="7" borderId="1" xfId="0" applyFont="1" applyFill="1" applyBorder="1" applyAlignment="1">
      <alignment vertical="top"/>
    </xf>
    <xf numFmtId="0" fontId="0" fillId="0" borderId="0" xfId="0" applyFill="1" applyBorder="1" applyAlignment="1">
      <alignment vertical="top" wrapText="1"/>
    </xf>
    <xf numFmtId="0" fontId="9" fillId="0" borderId="0" xfId="2" applyFill="1" applyBorder="1" applyAlignment="1">
      <alignment vertical="top" wrapText="1"/>
    </xf>
    <xf numFmtId="0" fontId="6" fillId="7" borderId="1" xfId="0" applyFont="1" applyFill="1" applyBorder="1" applyAlignment="1">
      <alignment horizontal="left" vertical="top" wrapText="1"/>
    </xf>
    <xf numFmtId="0" fontId="7" fillId="0" borderId="0" xfId="0" applyFont="1" applyAlignment="1">
      <alignment wrapText="1"/>
    </xf>
    <xf numFmtId="0" fontId="0" fillId="3" borderId="1" xfId="0" applyFill="1" applyBorder="1" applyAlignment="1">
      <alignment wrapText="1"/>
    </xf>
    <xf numFmtId="0" fontId="0" fillId="8" borderId="0" xfId="0" applyFill="1" applyBorder="1" applyAlignment="1">
      <alignment wrapText="1"/>
    </xf>
    <xf numFmtId="0" fontId="6" fillId="7" borderId="1" xfId="0" applyFont="1" applyFill="1" applyBorder="1" applyAlignment="1">
      <alignment wrapText="1"/>
    </xf>
    <xf numFmtId="0" fontId="0" fillId="7" borderId="1" xfId="0" applyFill="1" applyBorder="1" applyAlignment="1">
      <alignment horizontal="right" wrapText="1"/>
    </xf>
    <xf numFmtId="0" fontId="2" fillId="5" borderId="1" xfId="0" applyFont="1" applyFill="1" applyBorder="1" applyAlignment="1">
      <alignment wrapText="1"/>
    </xf>
    <xf numFmtId="0" fontId="3" fillId="7" borderId="1" xfId="0" applyFont="1" applyFill="1" applyBorder="1" applyAlignment="1">
      <alignment wrapText="1"/>
    </xf>
    <xf numFmtId="0" fontId="0" fillId="0" borderId="0" xfId="0" applyBorder="1" applyAlignment="1">
      <alignment horizontal="center" wrapText="1"/>
    </xf>
    <xf numFmtId="0" fontId="3" fillId="0" borderId="0" xfId="0" applyFont="1" applyAlignment="1"/>
    <xf numFmtId="10" fontId="0" fillId="0" borderId="1" xfId="0" applyNumberFormat="1" applyBorder="1" applyAlignment="1">
      <alignment vertical="top" wrapText="1"/>
    </xf>
    <xf numFmtId="0" fontId="8" fillId="9" borderId="5" xfId="1" applyAlignment="1">
      <alignment vertical="top" wrapText="1"/>
    </xf>
    <xf numFmtId="0" fontId="6" fillId="7" borderId="1" xfId="0" applyFont="1" applyFill="1" applyBorder="1" applyAlignment="1">
      <alignment vertical="top" wrapText="1"/>
    </xf>
    <xf numFmtId="0" fontId="9" fillId="0" borderId="0" xfId="2" applyFill="1" applyBorder="1" applyAlignment="1">
      <alignment vertical="top"/>
    </xf>
    <xf numFmtId="0" fontId="2" fillId="5" borderId="1" xfId="0" applyFont="1" applyFill="1" applyBorder="1" applyAlignment="1">
      <alignment vertical="top" wrapText="1"/>
    </xf>
    <xf numFmtId="0" fontId="3" fillId="0" borderId="0" xfId="2" applyFont="1" applyFill="1" applyBorder="1" applyAlignment="1">
      <alignment wrapText="1"/>
    </xf>
    <xf numFmtId="0" fontId="0" fillId="0" borderId="4" xfId="0" applyFont="1" applyBorder="1" applyAlignment="1">
      <alignment horizontal="left" vertical="top" wrapText="1"/>
    </xf>
    <xf numFmtId="0" fontId="0" fillId="0" borderId="4" xfId="0" applyBorder="1" applyAlignment="1">
      <alignment horizontal="left" vertical="top" wrapText="1"/>
    </xf>
    <xf numFmtId="0" fontId="0" fillId="0" borderId="1" xfId="0" applyFont="1" applyBorder="1" applyAlignment="1">
      <alignment horizontal="right" vertical="top" wrapText="1"/>
    </xf>
    <xf numFmtId="0" fontId="0" fillId="0" borderId="1" xfId="0" applyFont="1" applyBorder="1" applyAlignment="1">
      <alignment horizontal="right" wrapText="1"/>
    </xf>
    <xf numFmtId="0" fontId="0" fillId="0" borderId="1" xfId="0" applyNumberFormat="1" applyFont="1" applyBorder="1" applyAlignment="1">
      <alignment horizontal="right" wrapText="1"/>
    </xf>
    <xf numFmtId="0" fontId="0" fillId="0" borderId="1" xfId="0" quotePrefix="1" applyFont="1" applyBorder="1" applyAlignment="1">
      <alignment horizontal="right" wrapText="1"/>
    </xf>
    <xf numFmtId="0" fontId="0" fillId="0" borderId="4" xfId="0" applyFont="1" applyBorder="1" applyAlignment="1">
      <alignment horizontal="right" vertical="top" wrapText="1"/>
    </xf>
    <xf numFmtId="0" fontId="3" fillId="7" borderId="1" xfId="0" applyFont="1" applyFill="1" applyBorder="1" applyAlignment="1">
      <alignment vertical="top" wrapText="1"/>
    </xf>
    <xf numFmtId="0" fontId="22" fillId="0" borderId="1" xfId="0" applyFont="1" applyBorder="1" applyAlignment="1">
      <alignment horizontal="left" vertical="top" wrapText="1"/>
    </xf>
    <xf numFmtId="0" fontId="22" fillId="0" borderId="0" xfId="0" applyFont="1" applyAlignment="1">
      <alignment horizontal="left" vertical="top"/>
    </xf>
    <xf numFmtId="0" fontId="22" fillId="0" borderId="0" xfId="0" applyFont="1" applyBorder="1" applyAlignment="1">
      <alignment horizontal="left" vertical="top"/>
    </xf>
    <xf numFmtId="0" fontId="22" fillId="0" borderId="0" xfId="0" applyFont="1" applyFill="1" applyBorder="1" applyAlignment="1">
      <alignment horizontal="left" vertical="top"/>
    </xf>
    <xf numFmtId="0" fontId="22" fillId="0" borderId="0" xfId="0" applyFont="1" applyFill="1" applyAlignment="1">
      <alignment horizontal="left" vertical="top"/>
    </xf>
    <xf numFmtId="0" fontId="22" fillId="0" borderId="0" xfId="0" applyFont="1" applyFill="1" applyBorder="1" applyAlignment="1">
      <alignment wrapText="1"/>
    </xf>
    <xf numFmtId="0" fontId="22" fillId="0" borderId="0" xfId="0" applyFont="1" applyFill="1" applyBorder="1" applyAlignment="1">
      <alignment vertical="top" wrapText="1"/>
    </xf>
    <xf numFmtId="0" fontId="22" fillId="0" borderId="0" xfId="0" applyFont="1" applyFill="1" applyBorder="1" applyAlignment="1">
      <alignment horizontal="left" vertical="top" wrapText="1"/>
    </xf>
    <xf numFmtId="0" fontId="23" fillId="0" borderId="0" xfId="2" applyFont="1" applyFill="1" applyBorder="1" applyAlignment="1">
      <alignment horizontal="left" vertical="top" wrapText="1"/>
    </xf>
    <xf numFmtId="0" fontId="0" fillId="0" borderId="0" xfId="0" applyFont="1" applyAlignment="1">
      <alignment horizontal="left" vertical="top" wrapText="1"/>
    </xf>
    <xf numFmtId="10" fontId="0" fillId="0" borderId="1" xfId="0" applyNumberFormat="1" applyFont="1" applyBorder="1" applyAlignment="1">
      <alignment horizontal="left" vertical="top" wrapText="1"/>
    </xf>
    <xf numFmtId="0" fontId="0" fillId="6" borderId="0" xfId="0" applyFont="1" applyFill="1"/>
    <xf numFmtId="0" fontId="0" fillId="0" borderId="0" xfId="0" applyFont="1"/>
    <xf numFmtId="2" fontId="0" fillId="2" borderId="1" xfId="0" applyNumberFormat="1" applyFont="1" applyFill="1" applyBorder="1" applyAlignment="1">
      <alignment wrapText="1"/>
    </xf>
    <xf numFmtId="0" fontId="0" fillId="4" borderId="1" xfId="0" applyFont="1" applyFill="1" applyBorder="1" applyAlignment="1">
      <alignment wrapText="1"/>
    </xf>
    <xf numFmtId="0" fontId="0" fillId="8" borderId="1" xfId="0" applyFont="1" applyFill="1" applyBorder="1" applyAlignment="1">
      <alignment wrapText="1"/>
    </xf>
    <xf numFmtId="0" fontId="0" fillId="0" borderId="0" xfId="0" applyFont="1" applyFill="1" applyBorder="1"/>
    <xf numFmtId="0" fontId="0" fillId="0" borderId="0" xfId="0" applyFont="1" applyAlignment="1">
      <alignment horizontal="left" vertical="top"/>
    </xf>
    <xf numFmtId="0" fontId="0" fillId="8"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6" borderId="0" xfId="0" applyFont="1" applyFill="1" applyAlignment="1">
      <alignment horizontal="left" vertical="top" wrapText="1"/>
    </xf>
    <xf numFmtId="0" fontId="0" fillId="0" borderId="0" xfId="0" applyFont="1" applyFill="1" applyAlignment="1">
      <alignment wrapText="1"/>
    </xf>
    <xf numFmtId="0" fontId="0" fillId="2" borderId="0" xfId="0" applyFont="1" applyFill="1" applyAlignment="1">
      <alignment horizontal="center" vertical="top" wrapText="1"/>
    </xf>
    <xf numFmtId="0" fontId="8" fillId="9" borderId="5" xfId="1" applyFont="1" applyAlignment="1">
      <alignment horizontal="center" vertical="top" wrapText="1"/>
    </xf>
    <xf numFmtId="0" fontId="0" fillId="7" borderId="1" xfId="0" applyFont="1" applyFill="1" applyBorder="1" applyAlignment="1">
      <alignment horizontal="right"/>
    </xf>
    <xf numFmtId="0" fontId="0" fillId="0" borderId="1" xfId="0" applyFont="1" applyBorder="1"/>
    <xf numFmtId="0" fontId="0" fillId="0" borderId="2" xfId="0" applyFont="1" applyBorder="1" applyAlignment="1">
      <alignment wrapText="1"/>
    </xf>
    <xf numFmtId="0" fontId="0" fillId="0" borderId="0" xfId="0" applyFont="1" applyAlignment="1">
      <alignment wrapText="1"/>
    </xf>
    <xf numFmtId="0" fontId="2" fillId="5" borderId="1" xfId="0" applyFont="1" applyFill="1" applyBorder="1" applyAlignment="1">
      <alignment vertical="top"/>
    </xf>
    <xf numFmtId="0" fontId="1" fillId="0" borderId="1" xfId="0" applyNumberFormat="1" applyFont="1" applyBorder="1" applyAlignment="1">
      <alignment horizontal="right" wrapText="1"/>
    </xf>
    <xf numFmtId="0" fontId="0" fillId="0" borderId="1" xfId="0" applyNumberFormat="1" applyFont="1" applyBorder="1" applyAlignment="1">
      <alignment horizontal="right" vertical="top" wrapText="1"/>
    </xf>
    <xf numFmtId="0" fontId="0" fillId="0" borderId="1" xfId="0" applyFill="1" applyBorder="1" applyAlignment="1">
      <alignment vertical="top" wrapText="1"/>
    </xf>
    <xf numFmtId="9" fontId="0" fillId="0" borderId="1" xfId="3" applyFont="1" applyBorder="1" applyAlignment="1">
      <alignment vertical="top" wrapText="1"/>
    </xf>
    <xf numFmtId="0" fontId="0" fillId="6" borderId="0" xfId="0" applyFill="1" applyAlignment="1">
      <alignment vertical="top" wrapText="1"/>
    </xf>
    <xf numFmtId="2" fontId="0" fillId="2" borderId="1" xfId="0" applyNumberFormat="1" applyFill="1" applyBorder="1" applyAlignment="1">
      <alignment vertical="top" wrapText="1"/>
    </xf>
    <xf numFmtId="0" fontId="3" fillId="0" borderId="0" xfId="0" applyFont="1" applyFill="1" applyBorder="1" applyAlignment="1">
      <alignment vertical="top" wrapText="1"/>
    </xf>
    <xf numFmtId="0" fontId="0" fillId="0" borderId="0" xfId="0" applyFill="1" applyAlignment="1">
      <alignment vertical="top" wrapText="1"/>
    </xf>
    <xf numFmtId="0" fontId="0" fillId="2" borderId="0" xfId="0" applyFill="1" applyAlignment="1">
      <alignment vertical="top" wrapText="1"/>
    </xf>
    <xf numFmtId="0" fontId="1" fillId="0" borderId="1" xfId="0" applyFont="1" applyBorder="1" applyAlignment="1">
      <alignment vertical="top" wrapText="1"/>
    </xf>
    <xf numFmtId="0" fontId="0" fillId="7" borderId="1" xfId="0" applyFill="1" applyBorder="1" applyAlignment="1">
      <alignment vertical="top" wrapText="1"/>
    </xf>
    <xf numFmtId="0" fontId="24" fillId="0" borderId="1" xfId="0" applyFont="1" applyBorder="1" applyAlignment="1">
      <alignment vertical="top" wrapText="1"/>
    </xf>
    <xf numFmtId="0" fontId="0" fillId="0" borderId="6" xfId="0" applyFill="1" applyBorder="1" applyAlignment="1">
      <alignment vertical="top" wrapText="1"/>
    </xf>
    <xf numFmtId="0" fontId="0" fillId="0" borderId="4" xfId="0" applyFill="1" applyBorder="1" applyAlignment="1">
      <alignment vertical="top" wrapText="1"/>
    </xf>
    <xf numFmtId="0" fontId="0" fillId="0" borderId="2" xfId="0" applyBorder="1" applyAlignment="1">
      <alignment vertical="top" wrapText="1"/>
    </xf>
    <xf numFmtId="0" fontId="3" fillId="5" borderId="0" xfId="0" applyFont="1" applyFill="1" applyBorder="1" applyAlignment="1">
      <alignment vertical="top" wrapText="1"/>
    </xf>
    <xf numFmtId="0" fontId="19" fillId="0" borderId="1" xfId="0" applyFont="1" applyFill="1" applyBorder="1" applyAlignment="1">
      <alignment vertical="top" wrapText="1"/>
    </xf>
    <xf numFmtId="0" fontId="0" fillId="8" borderId="1" xfId="0" applyFill="1" applyBorder="1" applyAlignment="1">
      <alignment horizontal="left" vertical="top"/>
    </xf>
    <xf numFmtId="0" fontId="0" fillId="0" borderId="0" xfId="0" applyFill="1" applyAlignment="1">
      <alignment horizontal="left" vertical="top" wrapText="1"/>
    </xf>
    <xf numFmtId="9" fontId="0" fillId="0" borderId="0" xfId="3" applyFont="1"/>
    <xf numFmtId="0" fontId="3" fillId="0" borderId="1" xfId="0" applyFont="1" applyBorder="1" applyAlignment="1">
      <alignment horizontal="left" vertical="top" wrapText="1"/>
    </xf>
    <xf numFmtId="9" fontId="0" fillId="0" borderId="1" xfId="0" applyNumberFormat="1" applyFont="1" applyBorder="1" applyAlignment="1">
      <alignment horizontal="left" vertical="top" wrapText="1"/>
    </xf>
    <xf numFmtId="0" fontId="6" fillId="5" borderId="1" xfId="0" applyFont="1" applyFill="1" applyBorder="1" applyAlignment="1">
      <alignment vertical="top"/>
    </xf>
    <xf numFmtId="0" fontId="0" fillId="0" borderId="1" xfId="0" applyBorder="1" applyAlignment="1">
      <alignment horizontal="right" vertical="top" wrapText="1"/>
    </xf>
    <xf numFmtId="0" fontId="0" fillId="5" borderId="1" xfId="0" applyFill="1" applyBorder="1" applyAlignment="1">
      <alignment horizontal="right" vertical="top"/>
    </xf>
    <xf numFmtId="0" fontId="3" fillId="5" borderId="1" xfId="0" applyFont="1" applyFill="1" applyBorder="1" applyAlignment="1">
      <alignment vertical="top"/>
    </xf>
    <xf numFmtId="0" fontId="3" fillId="0" borderId="1" xfId="0" applyFont="1" applyBorder="1" applyAlignment="1">
      <alignment vertical="top"/>
    </xf>
    <xf numFmtId="0" fontId="0" fillId="6" borderId="0" xfId="0" applyFill="1" applyAlignment="1">
      <alignment horizontal="left"/>
    </xf>
    <xf numFmtId="0" fontId="0" fillId="0" borderId="1" xfId="0" applyBorder="1" applyAlignment="1">
      <alignment horizontal="left" wrapText="1"/>
    </xf>
    <xf numFmtId="0" fontId="0" fillId="0" borderId="0" xfId="0" applyBorder="1" applyAlignment="1">
      <alignment vertical="top"/>
    </xf>
    <xf numFmtId="0" fontId="0" fillId="0" borderId="0" xfId="0" applyFill="1" applyAlignment="1">
      <alignment vertical="top"/>
    </xf>
    <xf numFmtId="0" fontId="0" fillId="0" borderId="0" xfId="0" applyFill="1" applyAlignment="1">
      <alignment horizontal="left" wrapText="1"/>
    </xf>
    <xf numFmtId="0" fontId="0" fillId="0" borderId="0" xfId="0" applyFill="1" applyAlignment="1">
      <alignment horizontal="left"/>
    </xf>
    <xf numFmtId="0" fontId="0" fillId="0" borderId="0" xfId="0" applyBorder="1" applyAlignment="1">
      <alignment horizontal="left"/>
    </xf>
    <xf numFmtId="0" fontId="3" fillId="0" borderId="0" xfId="0" applyFont="1" applyFill="1" applyBorder="1" applyAlignment="1">
      <alignment horizontal="left"/>
    </xf>
    <xf numFmtId="0" fontId="8" fillId="9" borderId="5" xfId="1" applyAlignment="1">
      <alignment horizontal="left" vertical="top"/>
    </xf>
    <xf numFmtId="0" fontId="6" fillId="7" borderId="1" xfId="0" applyFont="1" applyFill="1" applyBorder="1" applyAlignment="1">
      <alignment horizontal="left" wrapText="1"/>
    </xf>
    <xf numFmtId="0" fontId="1" fillId="0" borderId="1" xfId="0" applyFont="1" applyBorder="1" applyAlignment="1">
      <alignment horizontal="left" wrapText="1"/>
    </xf>
    <xf numFmtId="0" fontId="0" fillId="0" borderId="0" xfId="0" applyFill="1" applyBorder="1" applyAlignment="1">
      <alignment horizontal="left" wrapText="1"/>
    </xf>
    <xf numFmtId="0" fontId="9" fillId="0" borderId="0" xfId="2" applyFill="1" applyBorder="1" applyAlignment="1">
      <alignment horizontal="left"/>
    </xf>
    <xf numFmtId="0" fontId="0" fillId="7" borderId="1" xfId="0" applyFill="1" applyBorder="1" applyAlignment="1">
      <alignment horizontal="left" wrapText="1"/>
    </xf>
    <xf numFmtId="0" fontId="2" fillId="5" borderId="1" xfId="0" applyFont="1" applyFill="1" applyBorder="1" applyAlignment="1">
      <alignment horizontal="left" wrapText="1"/>
    </xf>
    <xf numFmtId="0" fontId="3" fillId="7" borderId="1" xfId="0" applyFont="1" applyFill="1" applyBorder="1" applyAlignment="1">
      <alignment horizontal="left" wrapText="1"/>
    </xf>
    <xf numFmtId="0" fontId="0" fillId="0" borderId="4" xfId="0" applyBorder="1" applyAlignment="1">
      <alignment horizontal="left" wrapText="1"/>
    </xf>
    <xf numFmtId="0" fontId="3" fillId="5" borderId="0" xfId="0" applyFont="1" applyFill="1" applyBorder="1" applyAlignment="1">
      <alignment horizontal="left" wrapText="1"/>
    </xf>
    <xf numFmtId="0" fontId="0" fillId="0" borderId="4" xfId="0" applyNumberFormat="1" applyBorder="1" applyAlignment="1">
      <alignment horizontal="left" wrapText="1"/>
    </xf>
    <xf numFmtId="0" fontId="0" fillId="0" borderId="1" xfId="0" applyNumberFormat="1" applyBorder="1" applyAlignment="1">
      <alignment horizontal="left" wrapText="1"/>
    </xf>
    <xf numFmtId="0" fontId="6" fillId="0" borderId="0" xfId="0" applyFont="1"/>
    <xf numFmtId="0" fontId="0" fillId="0" borderId="0" xfId="0" applyAlignment="1">
      <alignment horizontal="right" vertical="top"/>
    </xf>
    <xf numFmtId="0" fontId="0" fillId="0" borderId="1" xfId="0" applyBorder="1" applyAlignment="1">
      <alignment horizontal="right" vertical="top"/>
    </xf>
    <xf numFmtId="0" fontId="19" fillId="0" borderId="0" xfId="0" applyFont="1" applyAlignment="1">
      <alignment horizontal="left" vertical="top"/>
    </xf>
    <xf numFmtId="0" fontId="19" fillId="0" borderId="0" xfId="4"/>
    <xf numFmtId="0" fontId="19" fillId="0" borderId="0" xfId="4" applyBorder="1"/>
    <xf numFmtId="0" fontId="19" fillId="0" borderId="0" xfId="0" applyFont="1" applyFill="1" applyBorder="1"/>
    <xf numFmtId="0" fontId="19" fillId="0" borderId="1" xfId="0" applyFont="1" applyBorder="1" applyAlignment="1">
      <alignment horizontal="left" vertical="top" wrapText="1"/>
    </xf>
    <xf numFmtId="0" fontId="19" fillId="8" borderId="1" xfId="0" applyFont="1" applyFill="1" applyBorder="1" applyAlignment="1">
      <alignment horizontal="left" vertical="top" wrapText="1"/>
    </xf>
    <xf numFmtId="0" fontId="19" fillId="0" borderId="0" xfId="0" applyFont="1" applyAlignment="1">
      <alignment vertical="top"/>
    </xf>
    <xf numFmtId="1" fontId="1" fillId="0" borderId="1" xfId="0" applyNumberFormat="1" applyFont="1" applyBorder="1" applyAlignment="1">
      <alignment wrapText="1"/>
    </xf>
    <xf numFmtId="1" fontId="0" fillId="0" borderId="1" xfId="0" applyNumberFormat="1" applyBorder="1" applyAlignment="1">
      <alignment wrapText="1"/>
    </xf>
    <xf numFmtId="1" fontId="3" fillId="0" borderId="1" xfId="0" applyNumberFormat="1" applyFont="1" applyBorder="1" applyAlignment="1">
      <alignment wrapText="1"/>
    </xf>
    <xf numFmtId="1" fontId="3" fillId="0" borderId="1" xfId="0" applyNumberFormat="1" applyFont="1" applyBorder="1" applyAlignment="1">
      <alignment vertical="top" wrapText="1"/>
    </xf>
    <xf numFmtId="1" fontId="0" fillId="0" borderId="7" xfId="0" applyNumberFormat="1" applyFill="1" applyBorder="1" applyAlignment="1">
      <alignment wrapText="1"/>
    </xf>
    <xf numFmtId="1" fontId="0" fillId="0" borderId="4" xfId="0" applyNumberFormat="1" applyBorder="1" applyAlignment="1">
      <alignment wrapText="1"/>
    </xf>
    <xf numFmtId="1" fontId="1" fillId="0" borderId="1" xfId="0" applyNumberFormat="1" applyFont="1" applyBorder="1" applyAlignment="1">
      <alignment horizontal="left" vertical="top" wrapText="1"/>
    </xf>
    <xf numFmtId="1" fontId="0" fillId="0" borderId="1" xfId="0" applyNumberFormat="1" applyBorder="1" applyAlignment="1">
      <alignment horizontal="left" vertical="top" wrapText="1"/>
    </xf>
    <xf numFmtId="1" fontId="1" fillId="0" borderId="1" xfId="0" applyNumberFormat="1" applyFont="1" applyBorder="1" applyAlignment="1">
      <alignment vertical="top" wrapText="1"/>
    </xf>
    <xf numFmtId="0" fontId="1" fillId="0" borderId="1" xfId="0" applyFont="1" applyBorder="1" applyAlignment="1">
      <alignment horizontal="right" vertical="top" wrapText="1"/>
    </xf>
    <xf numFmtId="1" fontId="1" fillId="0" borderId="1" xfId="0" applyNumberFormat="1" applyFont="1" applyBorder="1" applyAlignment="1">
      <alignment horizontal="right" vertical="top" wrapText="1"/>
    </xf>
    <xf numFmtId="0" fontId="0" fillId="0" borderId="2" xfId="0" applyBorder="1" applyAlignment="1">
      <alignment vertical="top"/>
    </xf>
    <xf numFmtId="0" fontId="0" fillId="6" borderId="0" xfId="0" applyFill="1" applyAlignment="1">
      <alignment vertical="top"/>
    </xf>
    <xf numFmtId="0" fontId="0" fillId="0" borderId="1" xfId="0" applyBorder="1" applyAlignment="1">
      <alignment horizontal="right" wrapText="1"/>
    </xf>
    <xf numFmtId="0" fontId="3" fillId="4" borderId="8" xfId="0" applyFont="1" applyFill="1" applyBorder="1" applyAlignment="1">
      <alignment vertical="top" wrapText="1"/>
    </xf>
    <xf numFmtId="0" fontId="0" fillId="0" borderId="8" xfId="0" applyBorder="1"/>
    <xf numFmtId="0" fontId="0" fillId="0" borderId="8" xfId="0" applyBorder="1" applyAlignment="1">
      <alignment vertical="top"/>
    </xf>
    <xf numFmtId="0" fontId="0" fillId="0" borderId="8" xfId="0" applyBorder="1" applyAlignment="1">
      <alignment horizontal="left" vertical="top"/>
    </xf>
    <xf numFmtId="0" fontId="0" fillId="0" borderId="6" xfId="0" applyBorder="1"/>
    <xf numFmtId="0" fontId="0" fillId="0" borderId="6" xfId="0" applyBorder="1" applyAlignment="1">
      <alignment vertical="top"/>
    </xf>
    <xf numFmtId="0" fontId="0" fillId="0" borderId="6" xfId="0" applyBorder="1" applyAlignment="1">
      <alignment horizontal="left" vertical="top"/>
    </xf>
    <xf numFmtId="0" fontId="10" fillId="11"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0" fillId="0" borderId="0" xfId="0" applyFont="1" applyFill="1" applyBorder="1" applyAlignment="1">
      <alignment vertical="top" wrapText="1"/>
    </xf>
    <xf numFmtId="0" fontId="3" fillId="4" borderId="1" xfId="0" applyFont="1" applyFill="1" applyBorder="1" applyAlignment="1">
      <alignment vertical="top" wrapText="1"/>
    </xf>
    <xf numFmtId="0" fontId="0" fillId="0" borderId="8" xfId="0" applyBorder="1" applyAlignment="1">
      <alignment wrapText="1"/>
    </xf>
    <xf numFmtId="0" fontId="0" fillId="0" borderId="8" xfId="0" applyBorder="1" applyAlignment="1">
      <alignment vertical="top" wrapText="1"/>
    </xf>
    <xf numFmtId="0" fontId="0" fillId="0" borderId="8" xfId="0" applyBorder="1" applyAlignment="1">
      <alignment horizontal="left" vertical="top" wrapText="1"/>
    </xf>
    <xf numFmtId="10" fontId="0" fillId="0" borderId="1" xfId="0" applyNumberFormat="1" applyBorder="1" applyAlignment="1">
      <alignment horizontal="right" vertical="top"/>
    </xf>
    <xf numFmtId="0" fontId="19" fillId="0" borderId="0" xfId="0" applyFont="1" applyBorder="1"/>
    <xf numFmtId="0" fontId="3" fillId="0" borderId="8" xfId="0" applyFont="1" applyBorder="1"/>
    <xf numFmtId="0" fontId="0" fillId="0" borderId="1" xfId="0" applyBorder="1" applyAlignment="1"/>
    <xf numFmtId="0" fontId="6" fillId="0" borderId="1" xfId="0" applyFont="1" applyBorder="1"/>
    <xf numFmtId="0" fontId="2" fillId="4" borderId="3" xfId="0" applyFont="1" applyFill="1" applyBorder="1" applyAlignment="1">
      <alignment wrapText="1"/>
    </xf>
    <xf numFmtId="1" fontId="27" fillId="0" borderId="1" xfId="0" applyNumberFormat="1" applyFont="1" applyBorder="1" applyAlignment="1">
      <alignment horizontal="left" vertical="top" wrapText="1"/>
    </xf>
    <xf numFmtId="0" fontId="28" fillId="0" borderId="0" xfId="0" applyFont="1"/>
    <xf numFmtId="0" fontId="28" fillId="0" borderId="0" xfId="0" applyFont="1" applyFill="1"/>
    <xf numFmtId="0" fontId="28" fillId="18" borderId="0" xfId="0" applyFont="1" applyFill="1" applyBorder="1"/>
    <xf numFmtId="1" fontId="28" fillId="18" borderId="0" xfId="0" applyNumberFormat="1" applyFont="1" applyFill="1" applyBorder="1"/>
    <xf numFmtId="1" fontId="28" fillId="0" borderId="0" xfId="0" applyNumberFormat="1" applyFont="1" applyBorder="1"/>
    <xf numFmtId="0" fontId="28" fillId="0" borderId="0" xfId="0" applyFont="1" applyBorder="1"/>
    <xf numFmtId="1" fontId="28" fillId="0" borderId="11" xfId="0" applyNumberFormat="1" applyFont="1" applyBorder="1"/>
    <xf numFmtId="0" fontId="28" fillId="0" borderId="11" xfId="0" applyFont="1" applyBorder="1"/>
    <xf numFmtId="1" fontId="28" fillId="18" borderId="7" xfId="0" applyNumberFormat="1" applyFont="1" applyFill="1" applyBorder="1"/>
    <xf numFmtId="1" fontId="28" fillId="0" borderId="7" xfId="0" applyNumberFormat="1" applyFont="1" applyBorder="1"/>
    <xf numFmtId="1" fontId="28" fillId="0" borderId="2" xfId="0" applyNumberFormat="1" applyFont="1" applyBorder="1"/>
    <xf numFmtId="0" fontId="29" fillId="0" borderId="12" xfId="5" applyFont="1" applyFill="1" applyBorder="1" applyAlignment="1">
      <alignment horizontal="center" vertical="center"/>
    </xf>
    <xf numFmtId="0" fontId="29" fillId="0" borderId="13" xfId="5" applyFont="1" applyFill="1" applyBorder="1" applyAlignment="1">
      <alignment horizontal="center" vertical="center"/>
    </xf>
    <xf numFmtId="0" fontId="28" fillId="18" borderId="7" xfId="0" applyFont="1" applyFill="1" applyBorder="1"/>
    <xf numFmtId="0" fontId="28" fillId="0" borderId="7" xfId="0" applyFont="1" applyFill="1" applyBorder="1" applyAlignment="1">
      <alignment horizontal="right"/>
    </xf>
    <xf numFmtId="0" fontId="28" fillId="18" borderId="7" xfId="0" applyFont="1" applyFill="1" applyBorder="1" applyAlignment="1">
      <alignment vertical="top"/>
    </xf>
    <xf numFmtId="0" fontId="28" fillId="0" borderId="7" xfId="0" applyFont="1" applyFill="1" applyBorder="1" applyAlignment="1">
      <alignment horizontal="right" vertical="top"/>
    </xf>
    <xf numFmtId="0" fontId="28" fillId="18" borderId="7" xfId="0" applyFont="1" applyFill="1" applyBorder="1" applyAlignment="1">
      <alignment horizontal="left"/>
    </xf>
    <xf numFmtId="0" fontId="28" fillId="18" borderId="7" xfId="0" applyFont="1" applyFill="1" applyBorder="1" applyAlignment="1">
      <alignment horizontal="left" vertical="top"/>
    </xf>
    <xf numFmtId="0" fontId="28" fillId="0" borderId="2" xfId="0" applyFont="1" applyFill="1" applyBorder="1" applyAlignment="1">
      <alignment horizontal="right" vertical="top"/>
    </xf>
    <xf numFmtId="0" fontId="30" fillId="0" borderId="13" xfId="0" applyFont="1" applyBorder="1" applyAlignment="1">
      <alignment wrapText="1"/>
    </xf>
    <xf numFmtId="0" fontId="3" fillId="0" borderId="0" xfId="0" applyFont="1" applyFill="1" applyBorder="1"/>
    <xf numFmtId="0" fontId="3" fillId="0" borderId="1" xfId="0" applyFont="1" applyBorder="1" applyAlignment="1">
      <alignment wrapText="1"/>
    </xf>
    <xf numFmtId="1" fontId="3" fillId="0" borderId="1" xfId="0" applyNumberFormat="1" applyFont="1" applyBorder="1" applyAlignment="1">
      <alignment horizontal="left" vertical="top" wrapText="1"/>
    </xf>
    <xf numFmtId="0" fontId="33" fillId="9" borderId="14" xfId="6" applyAlignment="1">
      <alignment vertical="center"/>
    </xf>
    <xf numFmtId="0" fontId="36" fillId="0" borderId="7" xfId="0" applyFont="1" applyFill="1" applyBorder="1" applyAlignment="1">
      <alignment horizontal="right" vertical="top"/>
    </xf>
    <xf numFmtId="0" fontId="32" fillId="4" borderId="1" xfId="0" applyFont="1" applyFill="1" applyBorder="1" applyAlignment="1">
      <alignment horizontal="center" vertical="center"/>
    </xf>
    <xf numFmtId="1" fontId="28" fillId="0" borderId="6" xfId="0" applyNumberFormat="1" applyFont="1" applyBorder="1" applyAlignment="1">
      <alignment horizontal="center"/>
    </xf>
    <xf numFmtId="1" fontId="28" fillId="0" borderId="0" xfId="0" applyNumberFormat="1" applyFont="1" applyBorder="1" applyAlignment="1">
      <alignment horizontal="center"/>
    </xf>
    <xf numFmtId="1" fontId="28" fillId="0" borderId="15" xfId="0" applyNumberFormat="1" applyFont="1" applyBorder="1" applyAlignment="1">
      <alignment horizontal="center"/>
    </xf>
    <xf numFmtId="0" fontId="2" fillId="4" borderId="3" xfId="0" applyFont="1" applyFill="1" applyBorder="1" applyAlignment="1">
      <alignment wrapText="1"/>
    </xf>
    <xf numFmtId="0" fontId="3" fillId="4" borderId="2" xfId="0" applyFont="1" applyFill="1" applyBorder="1" applyAlignment="1"/>
    <xf numFmtId="0" fontId="3" fillId="4" borderId="1" xfId="0" applyFont="1" applyFill="1" applyBorder="1" applyAlignment="1">
      <alignment horizontal="center"/>
    </xf>
    <xf numFmtId="0" fontId="0" fillId="0" borderId="0" xfId="0" applyFont="1" applyFill="1" applyBorder="1" applyAlignment="1">
      <alignment horizontal="center" vertical="top" wrapText="1"/>
    </xf>
    <xf numFmtId="0" fontId="12" fillId="11" borderId="1" xfId="0" applyFont="1" applyFill="1" applyBorder="1" applyAlignment="1">
      <alignment horizontal="left" vertical="top" wrapText="1"/>
    </xf>
    <xf numFmtId="0" fontId="10" fillId="11" borderId="1" xfId="0" applyFont="1" applyFill="1" applyBorder="1" applyAlignment="1">
      <alignment horizontal="left" vertical="top" wrapText="1"/>
    </xf>
    <xf numFmtId="0" fontId="0" fillId="0" borderId="0" xfId="0" applyFont="1" applyBorder="1" applyAlignment="1">
      <alignment wrapText="1"/>
    </xf>
    <xf numFmtId="0" fontId="0" fillId="0" borderId="0" xfId="0" applyFont="1" applyFill="1" applyBorder="1" applyAlignment="1">
      <alignment horizontal="left" vertical="top" wrapText="1"/>
    </xf>
    <xf numFmtId="0" fontId="2" fillId="4" borderId="3" xfId="0" applyFont="1" applyFill="1" applyBorder="1" applyAlignment="1">
      <alignment horizontal="left" vertical="top" wrapText="1"/>
    </xf>
    <xf numFmtId="0" fontId="3" fillId="4" borderId="2" xfId="0" applyFont="1" applyFill="1" applyBorder="1" applyAlignment="1">
      <alignment horizontal="left" vertical="top"/>
    </xf>
    <xf numFmtId="0" fontId="3" fillId="4" borderId="1" xfId="0" applyFont="1" applyFill="1" applyBorder="1" applyAlignment="1">
      <alignment horizontal="left" vertical="top"/>
    </xf>
    <xf numFmtId="0" fontId="0" fillId="0" borderId="0" xfId="0" applyFont="1" applyFill="1" applyBorder="1" applyAlignment="1">
      <alignment wrapText="1"/>
    </xf>
    <xf numFmtId="0" fontId="2" fillId="4" borderId="3" xfId="0" applyFont="1" applyFill="1" applyBorder="1" applyAlignment="1">
      <alignment vertical="top" wrapText="1"/>
    </xf>
    <xf numFmtId="0" fontId="3" fillId="4" borderId="2" xfId="0" applyFont="1" applyFill="1" applyBorder="1" applyAlignment="1">
      <alignment vertical="top"/>
    </xf>
    <xf numFmtId="0" fontId="3" fillId="4" borderId="2" xfId="0" applyFont="1" applyFill="1" applyBorder="1" applyAlignment="1">
      <alignment wrapText="1"/>
    </xf>
    <xf numFmtId="0" fontId="3" fillId="4" borderId="1" xfId="0" applyFont="1" applyFill="1" applyBorder="1" applyAlignment="1">
      <alignment horizontal="center" wrapText="1"/>
    </xf>
    <xf numFmtId="0" fontId="0" fillId="0" borderId="0" xfId="0" applyFont="1" applyFill="1" applyBorder="1" applyAlignment="1">
      <alignment vertical="top" wrapText="1"/>
    </xf>
    <xf numFmtId="0" fontId="3" fillId="4" borderId="2" xfId="0" applyFont="1" applyFill="1" applyBorder="1" applyAlignment="1">
      <alignment vertical="top" wrapText="1"/>
    </xf>
    <xf numFmtId="0" fontId="3" fillId="4" borderId="1" xfId="0" applyFont="1" applyFill="1" applyBorder="1" applyAlignment="1">
      <alignment vertical="top" wrapText="1"/>
    </xf>
    <xf numFmtId="0" fontId="2" fillId="4" borderId="2" xfId="0" applyFont="1" applyFill="1" applyBorder="1" applyAlignment="1">
      <alignment wrapText="1"/>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2" fillId="4" borderId="3" xfId="0" applyFont="1" applyFill="1" applyBorder="1" applyAlignment="1">
      <alignment horizontal="left" wrapText="1"/>
    </xf>
    <xf numFmtId="0" fontId="3" fillId="4" borderId="2" xfId="0" applyFont="1" applyFill="1" applyBorder="1" applyAlignment="1">
      <alignment horizontal="left"/>
    </xf>
    <xf numFmtId="0" fontId="3" fillId="4" borderId="1" xfId="0" applyFont="1" applyFill="1" applyBorder="1" applyAlignment="1">
      <alignment horizontal="left"/>
    </xf>
  </cellXfs>
  <cellStyles count="7">
    <cellStyle name="20% – rõhk3" xfId="5" builtinId="38"/>
    <cellStyle name="Arvutus" xfId="1" builtinId="22"/>
    <cellStyle name="Hoiatuse tekst" xfId="4" builtinId="11"/>
    <cellStyle name="Hüperlink" xfId="2" builtinId="8"/>
    <cellStyle name="Normaallaad" xfId="0" builtinId="0"/>
    <cellStyle name="Protsent" xfId="3" builtinId="5"/>
    <cellStyle name="Väljund" xfId="6" builtinId="21"/>
  </cellStyles>
  <dxfs count="0"/>
  <tableStyles count="0" defaultTableStyle="TableStyleMedium2" defaultPivotStyle="PivotStyleLight16"/>
  <colors>
    <mruColors>
      <color rgb="FFF6B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0</xdr:row>
      <xdr:rowOff>990600</xdr:rowOff>
    </xdr:to>
    <xdr:pic>
      <xdr:nvPicPr>
        <xdr:cNvPr id="3" name="Pilt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285749</xdr:colOff>
      <xdr:row>1</xdr:row>
      <xdr:rowOff>0</xdr:rowOff>
    </xdr:to>
    <xdr:pic>
      <xdr:nvPicPr>
        <xdr:cNvPr id="2" name="Pilt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0</xdr:rowOff>
    </xdr:to>
    <xdr:pic>
      <xdr:nvPicPr>
        <xdr:cNvPr id="2" name="Pilt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478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190499</xdr:colOff>
      <xdr:row>1</xdr:row>
      <xdr:rowOff>0</xdr:rowOff>
    </xdr:to>
    <xdr:pic>
      <xdr:nvPicPr>
        <xdr:cNvPr id="2" name="Pilt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3832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38099</xdr:colOff>
      <xdr:row>1</xdr:row>
      <xdr:rowOff>0</xdr:rowOff>
    </xdr:to>
    <xdr:pic>
      <xdr:nvPicPr>
        <xdr:cNvPr id="2" name="Pilt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592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1</xdr:row>
      <xdr:rowOff>0</xdr:rowOff>
    </xdr:to>
    <xdr:pic>
      <xdr:nvPicPr>
        <xdr:cNvPr id="2" name="Pilt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0</xdr:rowOff>
    </xdr:to>
    <xdr:pic>
      <xdr:nvPicPr>
        <xdr:cNvPr id="2" name="Pilt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1</xdr:col>
      <xdr:colOff>304800</xdr:colOff>
      <xdr:row>0</xdr:row>
      <xdr:rowOff>1085850</xdr:rowOff>
    </xdr:to>
    <xdr:pic>
      <xdr:nvPicPr>
        <xdr:cNvPr id="2" name="Pilt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tretch/>
      </xdr:blipFill>
      <xdr:spPr>
        <a:xfrm>
          <a:off x="27000" y="0"/>
          <a:ext cx="2011350" cy="108585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38099</xdr:colOff>
      <xdr:row>1</xdr:row>
      <xdr:rowOff>9525</xdr:rowOff>
    </xdr:to>
    <xdr:pic>
      <xdr:nvPicPr>
        <xdr:cNvPr id="2" name="Pilt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04787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0</xdr:rowOff>
    </xdr:to>
    <xdr:pic>
      <xdr:nvPicPr>
        <xdr:cNvPr id="2" name="Pilt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1</xdr:row>
      <xdr:rowOff>0</xdr:rowOff>
    </xdr:to>
    <xdr:pic>
      <xdr:nvPicPr>
        <xdr:cNvPr id="2" name="Pilt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1</xdr:row>
      <xdr:rowOff>0</xdr:rowOff>
    </xdr:to>
    <xdr:pic>
      <xdr:nvPicPr>
        <xdr:cNvPr id="2" name="Pilt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2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1</xdr:row>
      <xdr:rowOff>0</xdr:rowOff>
    </xdr:to>
    <xdr:pic>
      <xdr:nvPicPr>
        <xdr:cNvPr id="2" name="Pilt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71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342899</xdr:colOff>
      <xdr:row>1</xdr:row>
      <xdr:rowOff>0</xdr:rowOff>
    </xdr:to>
    <xdr:pic>
      <xdr:nvPicPr>
        <xdr:cNvPr id="2" name="Pilt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90724"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riigiteataja.ee/akt/424032015003" TargetMode="External"/><Relationship Id="rId2" Type="http://schemas.openxmlformats.org/officeDocument/2006/relationships/hyperlink" Target="https://www.riigiteataja.ee/akt/421112012077" TargetMode="External"/><Relationship Id="rId1" Type="http://schemas.openxmlformats.org/officeDocument/2006/relationships/hyperlink" Target="https://www.riigiteataja.ee/akt/406112012066"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rouge.kovtp.ee/documents/822972/898313/Sotsiaaleluruumide+%C3%BC%C3%BCrile+andmise+ja+kasutamise+kord.pdf/aa20490a-cecf-4e7e-8625-2031b2b03aa1?version=1.0" TargetMode="External"/><Relationship Id="rId7" Type="http://schemas.openxmlformats.org/officeDocument/2006/relationships/drawing" Target="../drawings/drawing10.xml"/><Relationship Id="rId2" Type="http://schemas.openxmlformats.org/officeDocument/2006/relationships/hyperlink" Target="https://www.riigiteataja.ee/akt/420112012036" TargetMode="External"/><Relationship Id="rId1" Type="http://schemas.openxmlformats.org/officeDocument/2006/relationships/hyperlink" Target="https://www.riigiteataja.ee/akt/420112012037" TargetMode="External"/><Relationship Id="rId6" Type="http://schemas.openxmlformats.org/officeDocument/2006/relationships/hyperlink" Target="https://www.riigiteataja.ee/akt/412022013053" TargetMode="External"/><Relationship Id="rId5" Type="http://schemas.openxmlformats.org/officeDocument/2006/relationships/hyperlink" Target="https://www.riigiteataja.ee/akt/409082013029" TargetMode="External"/><Relationship Id="rId4" Type="http://schemas.openxmlformats.org/officeDocument/2006/relationships/hyperlink" Target="https://www.riigiteataja.ee/akt/409012014019" TargetMode="External"/><Relationship Id="rId9"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hyperlink" Target="https://www.riigiteataja.ee/akt/418102012030" TargetMode="External"/><Relationship Id="rId3" Type="http://schemas.openxmlformats.org/officeDocument/2006/relationships/hyperlink" Target="https://www.riigiteataja.ee/akt/410012014030" TargetMode="External"/><Relationship Id="rId7" Type="http://schemas.openxmlformats.org/officeDocument/2006/relationships/hyperlink" Target="https://www.riigiteataja.ee/akt/422112012011" TargetMode="External"/><Relationship Id="rId2" Type="http://schemas.openxmlformats.org/officeDocument/2006/relationships/hyperlink" Target="https://www.riigiteataja.ee/akt/416102013059" TargetMode="External"/><Relationship Id="rId1" Type="http://schemas.openxmlformats.org/officeDocument/2006/relationships/hyperlink" Target="https://www.riigiteataja.ee/akt/425102012024" TargetMode="External"/><Relationship Id="rId6" Type="http://schemas.openxmlformats.org/officeDocument/2006/relationships/hyperlink" Target="https://www.riigiteataja.ee/akt/418102012028" TargetMode="External"/><Relationship Id="rId11" Type="http://schemas.openxmlformats.org/officeDocument/2006/relationships/comments" Target="../comments10.xml"/><Relationship Id="rId5" Type="http://schemas.openxmlformats.org/officeDocument/2006/relationships/hyperlink" Target="https://www.riigiteataja.ee/akt/418102012031" TargetMode="External"/><Relationship Id="rId10" Type="http://schemas.openxmlformats.org/officeDocument/2006/relationships/vmlDrawing" Target="../drawings/vmlDrawing10.vml"/><Relationship Id="rId4" Type="http://schemas.openxmlformats.org/officeDocument/2006/relationships/hyperlink" Target="https://www.riigiteataja.ee/akt/431102012025" TargetMode="External"/><Relationship Id="rId9"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www.riigiteataja.ee/akt/425012013052" TargetMode="External"/><Relationship Id="rId1" Type="http://schemas.openxmlformats.org/officeDocument/2006/relationships/hyperlink" Target="https://www.riigiteataja.ee/akt/426032014018"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riigiteataja.ee/akt/410052014050" TargetMode="External"/><Relationship Id="rId2" Type="http://schemas.openxmlformats.org/officeDocument/2006/relationships/hyperlink" Target="https://www.riigiteataja.ee/akt/413062015019" TargetMode="External"/><Relationship Id="rId1" Type="http://schemas.openxmlformats.org/officeDocument/2006/relationships/hyperlink" Target="https://www.riigiteataja.ee/akt/410112012051" TargetMode="External"/><Relationship Id="rId5" Type="http://schemas.openxmlformats.org/officeDocument/2006/relationships/drawing" Target="../drawings/drawing13.xml"/><Relationship Id="rId4" Type="http://schemas.openxmlformats.org/officeDocument/2006/relationships/hyperlink" Target="https://www.riigiteataja.ee/akt/404122012014"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riigiteataja.ee/akt/406122013047&amp;leiaKehtiv" TargetMode="External"/><Relationship Id="rId7" Type="http://schemas.openxmlformats.org/officeDocument/2006/relationships/comments" Target="../comments12.xml"/><Relationship Id="rId2" Type="http://schemas.openxmlformats.org/officeDocument/2006/relationships/hyperlink" Target="https://www.riigiteataja.ee/akt/408032013029&amp;leiaKehtiv" TargetMode="External"/><Relationship Id="rId1" Type="http://schemas.openxmlformats.org/officeDocument/2006/relationships/hyperlink" Target="https://www.riigiteataja.ee/akt/404012013051&amp;leiaKehtiv" TargetMode="External"/><Relationship Id="rId6" Type="http://schemas.openxmlformats.org/officeDocument/2006/relationships/vmlDrawing" Target="../drawings/vmlDrawing12.vml"/><Relationship Id="rId5" Type="http://schemas.openxmlformats.org/officeDocument/2006/relationships/drawing" Target="../drawings/drawing14.xml"/><Relationship Id="rId4" Type="http://schemas.openxmlformats.org/officeDocument/2006/relationships/hyperlink" Target="https://www.riigiteataja.ee/akt/408012013039&amp;leiaKehti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riigiteataja.ee/akt/420062013025" TargetMode="External"/><Relationship Id="rId7" Type="http://schemas.openxmlformats.org/officeDocument/2006/relationships/hyperlink" Target="https://www.riigiteataja.ee/akt/430102012042" TargetMode="External"/><Relationship Id="rId2" Type="http://schemas.openxmlformats.org/officeDocument/2006/relationships/hyperlink" Target="https://www.riigiteataja.ee/akt/420112012089" TargetMode="External"/><Relationship Id="rId1" Type="http://schemas.openxmlformats.org/officeDocument/2006/relationships/hyperlink" Target="https://www.riigiteataja.ee/akt/406112012011" TargetMode="External"/><Relationship Id="rId6" Type="http://schemas.openxmlformats.org/officeDocument/2006/relationships/hyperlink" Target="https://www.riigiteataja.ee/akt/421122012056" TargetMode="External"/><Relationship Id="rId11" Type="http://schemas.openxmlformats.org/officeDocument/2006/relationships/comments" Target="../comments2.xml"/><Relationship Id="rId5" Type="http://schemas.openxmlformats.org/officeDocument/2006/relationships/hyperlink" Target="https://www.riigiteataja.ee/akt/421122012063" TargetMode="External"/><Relationship Id="rId10" Type="http://schemas.openxmlformats.org/officeDocument/2006/relationships/vmlDrawing" Target="../drawings/vmlDrawing2.vml"/><Relationship Id="rId4" Type="http://schemas.openxmlformats.org/officeDocument/2006/relationships/hyperlink" Target="https://www.riigiteataja.ee/akt/420062013025"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riigiteataja.ee/akt/405122014005" TargetMode="External"/><Relationship Id="rId7" Type="http://schemas.openxmlformats.org/officeDocument/2006/relationships/drawing" Target="../drawings/drawing3.xml"/><Relationship Id="rId2" Type="http://schemas.openxmlformats.org/officeDocument/2006/relationships/hyperlink" Target="https://www.riigiteataja.ee/akt/428052014087" TargetMode="External"/><Relationship Id="rId1" Type="http://schemas.openxmlformats.org/officeDocument/2006/relationships/hyperlink" Target="https://www.riigiteataja.ee/akt/418122012031" TargetMode="External"/><Relationship Id="rId6" Type="http://schemas.openxmlformats.org/officeDocument/2006/relationships/printerSettings" Target="../printerSettings/printerSettings4.bin"/><Relationship Id="rId5" Type="http://schemas.openxmlformats.org/officeDocument/2006/relationships/hyperlink" Target="https://www.riigiteataja.ee/akt/427092013006" TargetMode="External"/><Relationship Id="rId4" Type="http://schemas.openxmlformats.org/officeDocument/2006/relationships/hyperlink" Target="https://www.riigiteataja.ee/akt/414022013004"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riigiteataja.ee/akt/416092015004" TargetMode="External"/><Relationship Id="rId7" Type="http://schemas.openxmlformats.org/officeDocument/2006/relationships/hyperlink" Target="https://www.riigiteataja.ee/akt/401032013029" TargetMode="External"/><Relationship Id="rId2" Type="http://schemas.openxmlformats.org/officeDocument/2006/relationships/hyperlink" Target="http://www.voruvald.ee/tervishoid-sotsiaal/sotsiaalabi-ja-toetused/198-ldhooldekodusse-paigutamise-tingimused-ja-kord" TargetMode="External"/><Relationship Id="rId1" Type="http://schemas.openxmlformats.org/officeDocument/2006/relationships/hyperlink" Target="https://www.riigiteataja.ee/akt/422012013063" TargetMode="External"/><Relationship Id="rId6" Type="http://schemas.openxmlformats.org/officeDocument/2006/relationships/hyperlink" Target="https://www.riigiteataja.ee/akt/415022013082" TargetMode="External"/><Relationship Id="rId5" Type="http://schemas.openxmlformats.org/officeDocument/2006/relationships/hyperlink" Target="https://www.riigiteataja.ee/akt/424012013075" TargetMode="External"/><Relationship Id="rId4" Type="http://schemas.openxmlformats.org/officeDocument/2006/relationships/hyperlink" Target="https://www.riigiteataja.ee/akt/416092015004"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riigiteataja.ee/akt/405112013044" TargetMode="External"/><Relationship Id="rId7" Type="http://schemas.openxmlformats.org/officeDocument/2006/relationships/hyperlink" Target="https://www.riigiteataja.ee/akt/419122013067" TargetMode="External"/><Relationship Id="rId2" Type="http://schemas.openxmlformats.org/officeDocument/2006/relationships/hyperlink" Target="https://www.riigiteataja.ee/akt/420032014004" TargetMode="External"/><Relationship Id="rId1" Type="http://schemas.openxmlformats.org/officeDocument/2006/relationships/hyperlink" Target="https://www.riigiteataja.ee/akt/420052014014" TargetMode="External"/><Relationship Id="rId6" Type="http://schemas.openxmlformats.org/officeDocument/2006/relationships/hyperlink" Target="https://www.riigiteataja.ee/akt/428082015006" TargetMode="External"/><Relationship Id="rId11" Type="http://schemas.openxmlformats.org/officeDocument/2006/relationships/comments" Target="../comments4.xml"/><Relationship Id="rId5" Type="http://schemas.openxmlformats.org/officeDocument/2006/relationships/hyperlink" Target="https://www.riigiteataja.ee/akt/401112012029" TargetMode="External"/><Relationship Id="rId10" Type="http://schemas.openxmlformats.org/officeDocument/2006/relationships/vmlDrawing" Target="../drawings/vmlDrawing4.vml"/><Relationship Id="rId4" Type="http://schemas.openxmlformats.org/officeDocument/2006/relationships/hyperlink" Target="https://www.riigiteataja.ee/akt/401112012031" TargetMode="External"/><Relationship Id="rId9"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riigiteataja.ee/akt/412122013063" TargetMode="External"/><Relationship Id="rId7" Type="http://schemas.openxmlformats.org/officeDocument/2006/relationships/hyperlink" Target="https://www.riigiteataja.ee/akt/423122015043" TargetMode="External"/><Relationship Id="rId2" Type="http://schemas.openxmlformats.org/officeDocument/2006/relationships/hyperlink" Target="https://www.riigiteataja.ee/akt/416122014019" TargetMode="External"/><Relationship Id="rId1" Type="http://schemas.openxmlformats.org/officeDocument/2006/relationships/hyperlink" Target="https://www.riigiteataja.ee/akt/422022014013" TargetMode="External"/><Relationship Id="rId6" Type="http://schemas.openxmlformats.org/officeDocument/2006/relationships/hyperlink" Target="https://www.riigiteataja.ee/akt/409112012012" TargetMode="External"/><Relationship Id="rId5" Type="http://schemas.openxmlformats.org/officeDocument/2006/relationships/hyperlink" Target="https://www.riigiteataja.ee/akt/407122013055" TargetMode="External"/><Relationship Id="rId10" Type="http://schemas.openxmlformats.org/officeDocument/2006/relationships/comments" Target="../comments6.xml"/><Relationship Id="rId4" Type="http://schemas.openxmlformats.org/officeDocument/2006/relationships/hyperlink" Target="https://www.riigiteataja.ee/akt/412122013063"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s://www.riigiteataja.ee/akt/424042013084"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12" workbookViewId="0">
      <selection activeCell="B27" sqref="B27"/>
    </sheetView>
  </sheetViews>
  <sheetFormatPr defaultRowHeight="15" x14ac:dyDescent="0.25"/>
  <cols>
    <col min="1" max="1" width="22.42578125" customWidth="1"/>
    <col min="2" max="2" width="23.5703125" customWidth="1"/>
    <col min="3" max="3" width="15.42578125" customWidth="1"/>
    <col min="4" max="4" width="27.85546875" customWidth="1"/>
    <col min="5" max="5" width="28.85546875" customWidth="1"/>
    <col min="6" max="6" width="13.42578125" customWidth="1"/>
    <col min="7" max="7" width="26" customWidth="1"/>
    <col min="8" max="8" width="19.7109375" customWidth="1"/>
    <col min="9" max="9" width="14.85546875" customWidth="1"/>
    <col min="10" max="10" width="10.7109375" customWidth="1"/>
    <col min="11" max="11" width="19.7109375" customWidth="1"/>
  </cols>
  <sheetData>
    <row r="1" spans="1:9" ht="90" customHeight="1" x14ac:dyDescent="0.25"/>
    <row r="2" spans="1:9" x14ac:dyDescent="0.25">
      <c r="A2" s="7" t="s">
        <v>0</v>
      </c>
    </row>
    <row r="3" spans="1:9" x14ac:dyDescent="0.25">
      <c r="A3" t="s">
        <v>1</v>
      </c>
    </row>
    <row r="4" spans="1:9" x14ac:dyDescent="0.25">
      <c r="A4" s="235" t="s">
        <v>2</v>
      </c>
    </row>
    <row r="6" spans="1:9" ht="18.75" x14ac:dyDescent="0.3">
      <c r="A6" s="15" t="s">
        <v>3</v>
      </c>
      <c r="B6" s="239"/>
    </row>
    <row r="7" spans="1:9" x14ac:dyDescent="0.25">
      <c r="A7" s="3" t="s">
        <v>4</v>
      </c>
      <c r="B7" s="278" t="s">
        <v>5</v>
      </c>
      <c r="C7" s="5"/>
    </row>
    <row r="9" spans="1:9" s="33" customFormat="1" ht="135" customHeight="1" x14ac:dyDescent="0.25">
      <c r="B9" s="31" t="s">
        <v>6</v>
      </c>
      <c r="C9" s="32" t="s">
        <v>7</v>
      </c>
      <c r="D9" s="32" t="s">
        <v>8</v>
      </c>
      <c r="E9" s="31" t="s">
        <v>9</v>
      </c>
      <c r="F9" s="32" t="s">
        <v>10</v>
      </c>
      <c r="G9" s="32" t="s">
        <v>11</v>
      </c>
      <c r="H9" s="31" t="s">
        <v>12</v>
      </c>
      <c r="I9" s="31" t="s">
        <v>13</v>
      </c>
    </row>
    <row r="10" spans="1:9" s="236" customFormat="1" x14ac:dyDescent="0.25">
      <c r="B10" s="237">
        <f>'Võru linn'!J10+Antsla!J10+'Võru vald'!J10+Haanja!J10+Lasva!$J$10+Meremäe!J10+Misso!J10+Mõniste!J10+Rõuge!J10+Sõmerpalu!J10+Urvaste!J10+Varstu!J10+Vastseliina!J10</f>
        <v>9253</v>
      </c>
      <c r="C10" s="237">
        <f>'Võru linn'!K10+Antsla!K10+'Võru vald'!K10+Haanja!K10+Lasva!$J$10+Meremäe!K10+Misso!K10+Mõniste!K10+Rõuge!K10+Sõmerpalu!K10+Urvaste!K10+Varstu!K10+Vastseliina!K10</f>
        <v>8414</v>
      </c>
      <c r="D10" s="237">
        <f>'Võru linn'!L10+Antsla!L10+'Võru vald'!L10+Haanja!L10+Lasva!$J$10+Meremäe!L10+Misso!L10+Mõniste!L10+Rõuge!L10+Sõmerpalu!L10+Urvaste!L10+Varstu!L10+Vastseliina!L10</f>
        <v>940</v>
      </c>
      <c r="E10" s="237">
        <f>'Võru linn'!M10+Antsla!M10+'Võru vald'!M10+Haanja!M10+Lasva!$J$10+Meremäe!M10+Misso!M10+Mõniste!M10+Rõuge!M10+Sõmerpalu!M10+Urvaste!M10+Varstu!M10+Vastseliina!M10</f>
        <v>2236</v>
      </c>
      <c r="F10" s="237">
        <f>'Võru linn'!N10+Antsla!N10+'Võru vald'!N10+Haanja!N10+Lasva!$J$10+Meremäe!N10+Misso!N10+Mõniste!N10+Rõuge!N10+Sõmerpalu!N10+Urvaste!N10+Varstu!N10+Vastseliina!N10</f>
        <v>1157</v>
      </c>
      <c r="G10" s="237">
        <f>'Võru linn'!O10+Antsla!O10+'Võru vald'!O10+Haanja!O10+Lasva!$J$10+Meremäe!O10+Misso!O10+Mõniste!O10+Rõuge!O10+Sõmerpalu!O10+Urvaste!O10+Varstu!O10+Vastseliina!O10</f>
        <v>1121</v>
      </c>
      <c r="H10" s="237">
        <v>7157</v>
      </c>
      <c r="I10" s="274">
        <v>0.2157</v>
      </c>
    </row>
    <row r="11" spans="1:9" s="87" customFormat="1" ht="60" x14ac:dyDescent="0.25">
      <c r="A11" s="257" t="s">
        <v>14</v>
      </c>
      <c r="B11" s="34" t="s">
        <v>15</v>
      </c>
      <c r="C11" s="34" t="s">
        <v>16</v>
      </c>
      <c r="D11" s="34" t="s">
        <v>17</v>
      </c>
      <c r="E11" s="34" t="s">
        <v>18</v>
      </c>
      <c r="F11" s="34" t="s">
        <v>19</v>
      </c>
      <c r="G11" s="94" t="s">
        <v>20</v>
      </c>
      <c r="H11" s="122" t="s">
        <v>21</v>
      </c>
      <c r="I11" s="34" t="s">
        <v>21</v>
      </c>
    </row>
    <row r="13" spans="1:9" s="87" customFormat="1" ht="75" x14ac:dyDescent="0.25">
      <c r="B13" s="193" t="s">
        <v>22</v>
      </c>
      <c r="C13" s="123" t="s">
        <v>23</v>
      </c>
      <c r="D13" s="124" t="s">
        <v>24</v>
      </c>
      <c r="E13" s="194"/>
      <c r="F13" s="116"/>
      <c r="G13" s="217"/>
    </row>
    <row r="14" spans="1:9" x14ac:dyDescent="0.25">
      <c r="B14" s="2">
        <f>'Võru linn'!R10+Antsla!R10+'Võru vald'!R10+Haanja!R10+Lasva!$R$10+Meremäe!R10+Misso!R10+Mõniste!R10+Rõuge!R10+Sõmerpalu!R10+Urvaste!R10+Varstu!R10+Vastseliina!R10</f>
        <v>1228</v>
      </c>
      <c r="C14" s="2">
        <f>'Võru linn'!S10+Antsla!S10+'Võru vald'!S10+Haanja!S10+Lasva!$R$10+Meremäe!S10+Misso!S10+Mõniste!S10+Rõuge!S10+Sõmerpalu!S10+Urvaste!S10+Varstu!S10+Vastseliina!S10</f>
        <v>584</v>
      </c>
      <c r="D14" s="2">
        <f>'Võru linn'!T10+Antsla!T10+'Võru vald'!T10+Haanja!T10+Lasva!$R$10+Meremäe!T10+Misso!T10+Mõniste!T10+Rõuge!T10+Sõmerpalu!T10+Urvaste!T10+Varstu!T10+Vastseliina!T10</f>
        <v>644</v>
      </c>
      <c r="E14" s="5"/>
      <c r="F14" s="12"/>
      <c r="G14" s="13"/>
      <c r="H14" s="13"/>
    </row>
    <row r="15" spans="1:9" s="87" customFormat="1" ht="75" x14ac:dyDescent="0.25">
      <c r="A15" s="192" t="s">
        <v>25</v>
      </c>
      <c r="B15" s="34" t="s">
        <v>26</v>
      </c>
      <c r="C15" s="34" t="s">
        <v>27</v>
      </c>
      <c r="D15" s="36" t="s">
        <v>28</v>
      </c>
      <c r="E15" s="217"/>
      <c r="F15" s="116"/>
      <c r="G15" s="218"/>
      <c r="H15" s="218"/>
    </row>
    <row r="16" spans="1:9" s="13" customFormat="1" x14ac:dyDescent="0.25">
      <c r="A16" s="41"/>
      <c r="B16" s="12"/>
      <c r="C16" s="12"/>
      <c r="D16" s="12"/>
      <c r="E16" s="12"/>
      <c r="F16" s="12"/>
    </row>
    <row r="17" spans="1:9" s="13" customFormat="1" x14ac:dyDescent="0.25">
      <c r="A17" s="41"/>
      <c r="B17" s="12"/>
      <c r="C17" s="12"/>
      <c r="D17" s="12"/>
      <c r="E17" s="12"/>
      <c r="F17" s="12"/>
    </row>
    <row r="18" spans="1:9" x14ac:dyDescent="0.25">
      <c r="F18" s="12"/>
      <c r="G18" s="12"/>
      <c r="H18" s="12"/>
      <c r="I18" s="5"/>
    </row>
    <row r="19" spans="1:9" ht="90.75" thickBot="1" x14ac:dyDescent="0.3">
      <c r="A19" s="301" t="s">
        <v>408</v>
      </c>
      <c r="B19" s="307" t="s">
        <v>30</v>
      </c>
      <c r="C19" s="307"/>
      <c r="D19" s="307"/>
      <c r="E19" s="307"/>
      <c r="F19" s="14"/>
      <c r="G19" s="14"/>
      <c r="H19" s="14"/>
      <c r="I19" s="5"/>
    </row>
    <row r="20" spans="1:9" ht="60.75" thickTop="1" x14ac:dyDescent="0.25">
      <c r="A20" s="279" t="s">
        <v>29</v>
      </c>
      <c r="B20" s="270" t="s">
        <v>31</v>
      </c>
      <c r="C20" s="270" t="s">
        <v>32</v>
      </c>
      <c r="D20" s="196" t="s">
        <v>33</v>
      </c>
      <c r="E20" s="259" t="s">
        <v>34</v>
      </c>
    </row>
    <row r="21" spans="1:9" ht="30" x14ac:dyDescent="0.25">
      <c r="A21" s="24" t="s">
        <v>35</v>
      </c>
      <c r="B21" s="254">
        <f>'Võru linn'!B21+Antsla!B21+'Võru vald'!B21+Haanja!B21+Lasva!B21+Meremäe!B21+Misso!B21+Mõniste!B21+Rõuge!B21+Sõmerpalu!B21+Urvaste!B21+Varstu!B21+Varstu!B21</f>
        <v>224</v>
      </c>
      <c r="C21" s="255">
        <f>('Võru linn'!C21+Antsla!C21+'Võru vald'!C21+Haanja!C21+Lasva!C21+Meremäe!C21+Misso!C21+Mõniste!C21+Rõuge!C21+Sõmerpalu!C21+Urvaste!C21+Varstu!C21+Varstu!C21)-B21</f>
        <v>76</v>
      </c>
      <c r="D21" s="1"/>
      <c r="E21" s="271" t="s">
        <v>36</v>
      </c>
      <c r="F21" s="263"/>
    </row>
    <row r="22" spans="1:9" s="87" customFormat="1" ht="45" x14ac:dyDescent="0.25">
      <c r="A22" s="131" t="s">
        <v>37</v>
      </c>
      <c r="B22" s="254">
        <f>'Võru linn'!B22+Antsla!B22+'Võru vald'!B22+Haanja!B22+Lasva!B22+Meremäe!B22+Misso!B22+Mõniste!B22+Rõuge!B22+Sõmerpalu!B22+Urvaste!B22+Varstu!B22+Varstu!B22</f>
        <v>211</v>
      </c>
      <c r="C22" s="255">
        <f>('Võru linn'!C22+Antsla!C22+'Võru vald'!C22+Haanja!C22+Lasva!C22+Meremäe!C22+Misso!C22+Mõniste!C22+Rõuge!C22+Sõmerpalu!C22+Urvaste!C22+Varstu!C22+Varstu!C22)-B22</f>
        <v>24</v>
      </c>
      <c r="D22" s="114"/>
      <c r="E22" s="272" t="s">
        <v>38</v>
      </c>
      <c r="F22" s="264"/>
    </row>
    <row r="23" spans="1:9" x14ac:dyDescent="0.25">
      <c r="A23" s="22" t="s">
        <v>39</v>
      </c>
      <c r="B23" s="254">
        <f>'Võru linn'!B23+Antsla!B23+'Võru vald'!B23+Haanja!B23+Lasva!B23+Meremäe!B23+Misso!B23+Mõniste!B23+Rõuge!B23+Sõmerpalu!B23+Urvaste!B23+Varstu!B23+Varstu!B23</f>
        <v>2</v>
      </c>
      <c r="C23" s="255">
        <f>('Võru linn'!C23+Antsla!C23+'Võru vald'!C23+Haanja!C23+Lasva!C23+Meremäe!C23+Misso!C23+Mõniste!C23+Rõuge!C23+Sõmerpalu!C23+Urvaste!C23+Varstu!C23+Varstu!C23)-B23</f>
        <v>38</v>
      </c>
      <c r="D23" s="2" t="s">
        <v>40</v>
      </c>
      <c r="E23" s="260"/>
      <c r="F23" s="263"/>
    </row>
    <row r="24" spans="1:9" x14ac:dyDescent="0.25">
      <c r="A24" s="22" t="s">
        <v>41</v>
      </c>
      <c r="B24" s="254">
        <f>'Võru linn'!B24+Antsla!B24+'Võru vald'!B24+Haanja!B24+Lasva!B24+Meremäe!B24+Misso!B24+Mõniste!B24+Rõuge!B24+Sõmerpalu!B24+Urvaste!B24+Varstu!B24+Varstu!B24</f>
        <v>2</v>
      </c>
      <c r="C24" s="255">
        <f>('Võru linn'!C24+Antsla!C24+'Võru vald'!C24+Haanja!C24+Lasva!C24+Meremäe!C24+Misso!C24+Mõniste!C24+Rõuge!C24+Sõmerpalu!C24+Urvaste!C24+Varstu!C24+Varstu!C24)-B24</f>
        <v>37</v>
      </c>
      <c r="D24" s="2" t="s">
        <v>40</v>
      </c>
      <c r="E24" s="260"/>
      <c r="F24" s="263"/>
    </row>
    <row r="25" spans="1:9" s="33" customFormat="1" ht="45" x14ac:dyDescent="0.25">
      <c r="A25" s="101" t="s">
        <v>42</v>
      </c>
      <c r="B25" s="254">
        <f>'Võru linn'!B25+Antsla!B25+'Võru vald'!B25+Haanja!B25+Lasva!B25+Meremäe!B25+Misso!B25+Mõniste!B25+Rõuge!B25+Sõmerpalu!B25+Urvaste!B25+Varstu!B25+Varstu!B25</f>
        <v>60</v>
      </c>
      <c r="C25" s="255">
        <f>('Võru linn'!C25+Antsla!C25+'Võru vald'!C25+Haanja!C25+Lasva!C25+Meremäe!C25+Misso!C25+Mõniste!C25+Rõuge!C25+Sõmerpalu!C25+Urvaste!C25+Varstu!C25+Varstu!C25)-B25</f>
        <v>93</v>
      </c>
      <c r="D25" s="122"/>
      <c r="E25" s="273" t="s">
        <v>43</v>
      </c>
      <c r="F25" s="265"/>
    </row>
    <row r="26" spans="1:9" x14ac:dyDescent="0.25">
      <c r="A26" s="24" t="s">
        <v>44</v>
      </c>
      <c r="B26" s="254">
        <f>'Võru linn'!B26+Antsla!B26+'Võru vald'!B26+Haanja!B26+Lasva!B26+Meremäe!B26+Misso!B26+Mõniste!B26+Rõuge!B26+Sõmerpalu!B26+Urvaste!B26+Varstu!B26+Varstu!B26</f>
        <v>10</v>
      </c>
      <c r="C26" s="255">
        <f>('Võru linn'!C26+Antsla!C26+'Võru vald'!C26+Haanja!C26+Lasva!C26+Meremäe!C26+Misso!C26+Mõniste!C26+Rõuge!C26+Sõmerpalu!C26+Urvaste!C26+Varstu!C26+Varstu!C26)-B26</f>
        <v>1</v>
      </c>
      <c r="D26" s="2"/>
      <c r="E26" s="260"/>
      <c r="F26" s="263"/>
    </row>
    <row r="27" spans="1:9" ht="45" x14ac:dyDescent="0.25">
      <c r="A27" s="24" t="s">
        <v>45</v>
      </c>
      <c r="B27" s="254">
        <f>'Võru linn'!B27+Antsla!B27+'Võru vald'!B27+Haanja!B27+Lasva!B27+Meremäe!B27+Misso!B27+Mõniste!B27+Rõuge!B27+Sõmerpalu!B27+Urvaste!B27+Varstu!B27+Varstu!B27</f>
        <v>303</v>
      </c>
      <c r="C27" s="255">
        <f>('Võru linn'!C27+Antsla!C27+'Võru vald'!C27+Haanja!C27+Lasva!C27+Meremäe!C27+Misso!C27+Mõniste!C27+Rõuge!C27+Sõmerpalu!C27+Urvaste!C27+Varstu!C27+Varstu!C27)-B27</f>
        <v>85</v>
      </c>
      <c r="D27" s="2"/>
      <c r="E27" s="271" t="s">
        <v>395</v>
      </c>
      <c r="F27" s="263"/>
    </row>
    <row r="28" spans="1:9" s="87" customFormat="1" ht="105" x14ac:dyDescent="0.25">
      <c r="A28" s="187" t="s">
        <v>46</v>
      </c>
      <c r="B28" s="254">
        <f>'Võru linn'!B28+Antsla!B28+'Võru vald'!B28+Haanja!B28+Lasva!B28+Meremäe!B28+Misso!B28+Mõniste!B28+Rõuge!B28+Sõmerpalu!B28+Urvaste!B28+Varstu!B28+Varstu!B28</f>
        <v>475</v>
      </c>
      <c r="C28" s="255">
        <f>('Võru linn'!C28+Antsla!C28+'Võru vald'!C28+Haanja!C28+Lasva!C28+Meremäe!C28+Misso!C28+Mõniste!C28+Rõuge!C28+Sõmerpalu!C28+Urvaste!C28+Varstu!C28+Varstu!C28)-B28</f>
        <v>35</v>
      </c>
      <c r="D28" s="114"/>
      <c r="E28" s="272" t="s">
        <v>47</v>
      </c>
      <c r="F28" s="264"/>
    </row>
    <row r="29" spans="1:9" s="87" customFormat="1" ht="30" x14ac:dyDescent="0.25">
      <c r="A29" s="187" t="s">
        <v>48</v>
      </c>
      <c r="B29" s="254">
        <f>'Võru linn'!B29+Antsla!B29+'Võru vald'!B29+Haanja!B29+Lasva!B29+Meremäe!B29+Misso!B29+Mõniste!B29+Rõuge!B29+Sõmerpalu!B29+Urvaste!B29+Varstu!B29+Varstu!B29</f>
        <v>17</v>
      </c>
      <c r="C29" s="255">
        <f>('Võru linn'!C29+Antsla!C29+'Võru vald'!C29+Haanja!C29+Lasva!C29+Meremäe!C29+Misso!C29+Mõniste!C29+Rõuge!C29+Sõmerpalu!C29+Urvaste!C29+Varstu!C29+Varstu!C29)-B29</f>
        <v>3</v>
      </c>
      <c r="D29" s="125"/>
      <c r="E29" s="272" t="s">
        <v>49</v>
      </c>
      <c r="F29" s="264"/>
    </row>
    <row r="30" spans="1:9" x14ac:dyDescent="0.25">
      <c r="A30" s="23" t="s">
        <v>50</v>
      </c>
      <c r="B30" s="1">
        <f>'Võru linn'!B30+Antsla!B30+'Võru vald'!B30+Haanja!B30+Lasva!B30+Meremäe!B30+Misso!B30+Mõniste!B30+Rõuge!B30+Sõmerpalu!B30+Urvaste!B30+Varstu!B30+Varstu!B30</f>
        <v>280</v>
      </c>
      <c r="C30" s="245">
        <f>('Võru linn'!C30+Antsla!C30+'Võru vald'!C30+Haanja!C30+Lasva!C30+Meremäe!C30+Misso!C30+Mõniste!C30+Rõuge!C30+Sõmerpalu!C30+Urvaste!C30+Varstu!C30+Varstu!C30)-B30</f>
        <v>17</v>
      </c>
      <c r="D30" s="2"/>
      <c r="E30" s="260" t="s">
        <v>51</v>
      </c>
      <c r="F30" s="263"/>
    </row>
    <row r="31" spans="1:9" s="33" customFormat="1" ht="45" x14ac:dyDescent="0.25">
      <c r="A31" s="105" t="s">
        <v>52</v>
      </c>
      <c r="B31" s="254">
        <f>'Võru linn'!B31+Antsla!B31+'Võru vald'!B31+Haanja!B31+Lasva!B31+Meremäe!B31+Misso!B31+Mõniste!B31+Rõuge!B31+Sõmerpalu!B31+Urvaste!B31+Varstu!B31+Varstu!B31</f>
        <v>22</v>
      </c>
      <c r="C31" s="253">
        <f>('Võru linn'!C31+Antsla!C31+'Võru vald'!C31+Haanja!C31+Lasva!C31+Meremäe!C31+Misso!C31+Mõniste!C31+Rõuge!C31+Sõmerpalu!C31+Urvaste!C31+Varstu!C31+Varstu!C31)-B31</f>
        <v>71</v>
      </c>
      <c r="D31" s="34" t="s">
        <v>53</v>
      </c>
      <c r="E31" s="262"/>
      <c r="F31" s="265"/>
    </row>
    <row r="32" spans="1:9" s="87" customFormat="1" ht="45" x14ac:dyDescent="0.25">
      <c r="A32" s="187" t="s">
        <v>54</v>
      </c>
      <c r="B32" s="197">
        <f>'Võru linn'!B32+Antsla!B32+'Võru vald'!B32+Haanja!B32+Lasva!B32+Meremäe!B32+Misso!B32+Mõniste!B32+Rõuge!B32+Sõmerpalu!B32+Urvaste!B32+Varstu!B32+Varstu!B32</f>
        <v>11</v>
      </c>
      <c r="C32" s="253">
        <f>('Võru linn'!C32+Antsla!C32+'Võru vald'!C32+Haanja!C32+Lasva!C32+Meremäe!C32+Misso!C32+Mõniste!C32+Rõuge!C32+Sõmerpalu!C32+Urvaste!C32+Varstu!C32+Varstu!C32)-B32</f>
        <v>5</v>
      </c>
      <c r="D32" s="125" t="s">
        <v>55</v>
      </c>
      <c r="E32" s="261"/>
      <c r="F32" s="264"/>
    </row>
    <row r="33" spans="1:18" x14ac:dyDescent="0.25">
      <c r="A33" s="25" t="s">
        <v>56</v>
      </c>
      <c r="B33" s="197">
        <f>'Võru linn'!B33+Antsla!B33+'Võru vald'!B33+Haanja!B33+Lasva!B33+Meremäe!B33+Misso!B33+Mõniste!B33+Rõuge!B33+Sõmerpalu!B33+Urvaste!B33+Varstu!B33+Varstu!B33</f>
        <v>0</v>
      </c>
      <c r="C33" s="253">
        <f>('Võru linn'!C33+Antsla!C33+'Võru vald'!C33+Haanja!C33+Lasva!C33+Meremäe!C33+Misso!C33+Mõniste!C33+Rõuge!C33+Sõmerpalu!C33+Urvaste!C33+Varstu!C33+Varstu!C33)-B33</f>
        <v>15</v>
      </c>
      <c r="D33" s="2" t="s">
        <v>40</v>
      </c>
      <c r="E33" s="260"/>
      <c r="F33" s="263"/>
    </row>
    <row r="34" spans="1:18" x14ac:dyDescent="0.25">
      <c r="A34" s="25" t="s">
        <v>57</v>
      </c>
      <c r="B34" s="197">
        <f>'Võru linn'!B34+Antsla!B34+'Võru vald'!B34+Haanja!B34+Lasva!B34+Meremäe!B34+Misso!B34+Mõniste!B34+Rõuge!B34+Sõmerpalu!B34+Urvaste!B34+Varstu!B34+Varstu!B34</f>
        <v>0</v>
      </c>
      <c r="C34" s="253">
        <f>('Võru linn'!C34+Antsla!C34+'Võru vald'!C34+Haanja!C34+Lasva!C34+Meremäe!C34+Misso!C34+Mõniste!C34+Rõuge!C34+Sõmerpalu!C34+Urvaste!C34+Varstu!C34+Varstu!C34)-B34</f>
        <v>5</v>
      </c>
      <c r="D34" s="2" t="s">
        <v>40</v>
      </c>
      <c r="E34" s="260"/>
      <c r="F34" s="263"/>
    </row>
    <row r="35" spans="1:18" x14ac:dyDescent="0.25">
      <c r="A35" s="21" t="s">
        <v>58</v>
      </c>
      <c r="B35" s="197"/>
      <c r="C35" s="253"/>
      <c r="D35" s="2"/>
      <c r="E35" s="2"/>
      <c r="F35" s="12"/>
      <c r="G35" s="12"/>
      <c r="H35" s="12"/>
      <c r="I35" s="12"/>
      <c r="J35" s="12"/>
      <c r="K35" s="12"/>
      <c r="L35" s="12"/>
      <c r="M35" s="12"/>
      <c r="N35" s="5"/>
      <c r="O35" s="5"/>
      <c r="P35" s="55"/>
      <c r="Q35" s="5"/>
      <c r="R35" s="5"/>
    </row>
    <row r="36" spans="1:18" x14ac:dyDescent="0.25">
      <c r="A36" t="s">
        <v>59</v>
      </c>
      <c r="B36" s="197">
        <f>'Võru linn'!B36+Antsla!B36+'Võru vald'!B36+Haanja!B36+Lasva!B36+Meremäe!B36+Misso!B36+Mõniste!B36+Rõuge!B36+Sõmerpalu!B36+Urvaste!B36+Varstu!B36+Varstu!B36</f>
        <v>5</v>
      </c>
      <c r="C36" s="253">
        <f>('Võru linn'!C36+Antsla!C36+'Võru vald'!C36+Haanja!C36+Lasva!C36+Meremäe!C36+Misso!C36+Mõniste!C36+Rõuge!C36+Sõmerpalu!C36+Urvaste!C36+Varstu!C36+Varstu!C36)-B36</f>
        <v>11</v>
      </c>
      <c r="D36" s="2"/>
      <c r="E36" s="2"/>
      <c r="F36" s="12"/>
      <c r="G36" s="12"/>
      <c r="H36" s="12"/>
      <c r="I36" s="12"/>
      <c r="J36" s="12"/>
      <c r="K36" s="12"/>
      <c r="L36" s="12"/>
      <c r="M36" s="12"/>
    </row>
    <row r="37" spans="1:18" s="87" customFormat="1" ht="45" x14ac:dyDescent="0.25">
      <c r="A37" s="114" t="s">
        <v>60</v>
      </c>
      <c r="B37" s="197">
        <f>'Võru linn'!B37+Antsla!B37+'Võru vald'!B37+Haanja!B37+Lasva!B37+Meremäe!B37+Misso!B37+Mõniste!B37+Rõuge!B37+Sõmerpalu!B37+Urvaste!B37+Varstu!B37+Varstu!B37</f>
        <v>24</v>
      </c>
      <c r="C37" s="253">
        <f>('Võru linn'!C37+Antsla!C37+'Võru vald'!C37+Haanja!C37+Lasva!C37+Meremäe!C37+Misso!C37+Mõniste!C37+Rõuge!C37+Sõmerpalu!C37+Urvaste!C37+Varstu!C37+Varstu!C37)-B37</f>
        <v>13</v>
      </c>
      <c r="D37" s="202" t="s">
        <v>61</v>
      </c>
      <c r="E37" s="256"/>
      <c r="F37" s="116"/>
      <c r="G37" s="116"/>
      <c r="H37" s="116"/>
      <c r="I37" s="116"/>
      <c r="J37" s="116"/>
      <c r="K37" s="116"/>
      <c r="L37" s="116"/>
      <c r="M37" s="116"/>
    </row>
    <row r="38" spans="1:18" s="87" customFormat="1" ht="45" x14ac:dyDescent="0.25">
      <c r="A38" s="114" t="s">
        <v>62</v>
      </c>
      <c r="B38" s="197">
        <f>'Võru linn'!B38+Antsla!B38+'Võru vald'!B38+Haanja!B38+Lasva!B38+Meremäe!B38+Misso!B38+Mõniste!B38+Rõuge!B38+Sõmerpalu!B38+Urvaste!B38+Varstu!B38+Varstu!B38</f>
        <v>75</v>
      </c>
      <c r="C38" s="253">
        <f>('Võru linn'!C38+Antsla!C38+'Võru vald'!C38+Haanja!C38+Lasva!C38+Meremäe!C38+Misso!C38+Mõniste!C38+Rõuge!C38+Sõmerpalu!C38+Urvaste!C38+Varstu!C38+Varstu!C38)-B38</f>
        <v>40</v>
      </c>
      <c r="D38" s="125" t="s">
        <v>63</v>
      </c>
      <c r="E38" s="114"/>
    </row>
    <row r="39" spans="1:18" x14ac:dyDescent="0.25">
      <c r="A39" s="2"/>
      <c r="B39" s="2"/>
      <c r="C39" s="2"/>
      <c r="D39" s="2"/>
      <c r="E39" s="2"/>
    </row>
    <row r="40" spans="1:18" ht="15.75" customHeight="1" x14ac:dyDescent="0.25">
      <c r="A40" s="2"/>
      <c r="B40" s="2"/>
      <c r="C40" s="2"/>
      <c r="D40" s="2"/>
      <c r="E40" s="2"/>
      <c r="L40" s="9"/>
      <c r="M40" s="5"/>
    </row>
    <row r="41" spans="1:18" x14ac:dyDescent="0.25">
      <c r="L41" s="8"/>
      <c r="M41" s="5"/>
    </row>
    <row r="42" spans="1:18" x14ac:dyDescent="0.25">
      <c r="L42" s="8"/>
      <c r="M42" s="5"/>
    </row>
    <row r="43" spans="1:18" x14ac:dyDescent="0.25">
      <c r="L43" s="8"/>
      <c r="M43" s="5"/>
    </row>
    <row r="44" spans="1:18" x14ac:dyDescent="0.25">
      <c r="L44" s="8"/>
      <c r="M44" s="5"/>
    </row>
    <row r="45" spans="1:18" x14ac:dyDescent="0.25">
      <c r="L45" s="8"/>
      <c r="M45" s="5"/>
    </row>
    <row r="46" spans="1:18" x14ac:dyDescent="0.25">
      <c r="L46" s="8"/>
      <c r="M46" s="5"/>
    </row>
    <row r="47" spans="1:18" x14ac:dyDescent="0.25">
      <c r="L47" s="8"/>
      <c r="M47" s="5"/>
    </row>
    <row r="48" spans="1:18" x14ac:dyDescent="0.25">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1">
    <mergeCell ref="B19:E1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17" workbookViewId="0">
      <selection activeCell="F28" sqref="F28"/>
    </sheetView>
  </sheetViews>
  <sheetFormatPr defaultRowHeight="15" x14ac:dyDescent="0.25"/>
  <cols>
    <col min="1" max="1" width="24.7109375" customWidth="1"/>
    <col min="2" max="2" width="23.5703125" customWidth="1"/>
    <col min="3" max="3" width="30.28515625" customWidth="1"/>
    <col min="4" max="4" width="24.85546875" customWidth="1"/>
    <col min="5" max="5" width="16.7109375" customWidth="1"/>
    <col min="6" max="6" width="34.5703125" customWidth="1"/>
    <col min="7" max="7" width="26" customWidth="1"/>
    <col min="8" max="8" width="10.28515625"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246</v>
      </c>
      <c r="C7" s="5"/>
    </row>
    <row r="9" spans="1:20" s="30" customFormat="1" ht="135" customHeight="1" x14ac:dyDescent="0.25">
      <c r="B9" s="31" t="s">
        <v>6</v>
      </c>
      <c r="C9" s="32" t="s">
        <v>66</v>
      </c>
      <c r="D9" s="32" t="s">
        <v>8</v>
      </c>
      <c r="E9" s="31" t="s">
        <v>9</v>
      </c>
      <c r="F9" s="32" t="s">
        <v>10</v>
      </c>
      <c r="G9" s="32" t="s">
        <v>11</v>
      </c>
      <c r="H9" s="31" t="s">
        <v>12</v>
      </c>
      <c r="I9" s="31" t="s">
        <v>13</v>
      </c>
      <c r="J9" s="30" t="s">
        <v>68</v>
      </c>
      <c r="K9" s="30" t="s">
        <v>69</v>
      </c>
      <c r="L9" s="30" t="s">
        <v>70</v>
      </c>
      <c r="M9" s="30" t="s">
        <v>71</v>
      </c>
      <c r="N9" s="30" t="s">
        <v>72</v>
      </c>
      <c r="O9" s="30" t="s">
        <v>73</v>
      </c>
      <c r="P9" s="30" t="s">
        <v>74</v>
      </c>
      <c r="Q9" s="30" t="s">
        <v>75</v>
      </c>
      <c r="R9" s="30" t="s">
        <v>76</v>
      </c>
      <c r="S9" s="30" t="s">
        <v>77</v>
      </c>
      <c r="T9" s="30" t="s">
        <v>78</v>
      </c>
    </row>
    <row r="10" spans="1:20" s="167" customFormat="1" ht="240" x14ac:dyDescent="0.25">
      <c r="B10" s="94" t="s">
        <v>247</v>
      </c>
      <c r="C10" s="94" t="s">
        <v>248</v>
      </c>
      <c r="D10" s="94" t="s">
        <v>249</v>
      </c>
      <c r="E10" s="94" t="s">
        <v>250</v>
      </c>
      <c r="F10" s="94" t="s">
        <v>251</v>
      </c>
      <c r="G10" s="94" t="s">
        <v>252</v>
      </c>
      <c r="H10" s="94">
        <v>190</v>
      </c>
      <c r="I10" s="168">
        <v>0.23499999999999999</v>
      </c>
      <c r="J10" s="167">
        <v>230</v>
      </c>
      <c r="K10" s="167">
        <v>294</v>
      </c>
      <c r="L10" s="167">
        <v>50</v>
      </c>
      <c r="M10" s="167">
        <v>50</v>
      </c>
      <c r="N10" s="167">
        <v>6</v>
      </c>
      <c r="O10" s="167">
        <v>44</v>
      </c>
      <c r="P10" s="167">
        <v>190</v>
      </c>
      <c r="Q10" s="167">
        <v>23.5</v>
      </c>
      <c r="R10" s="167">
        <v>28</v>
      </c>
      <c r="S10" s="167">
        <v>28</v>
      </c>
      <c r="T10" s="167">
        <v>0</v>
      </c>
    </row>
    <row r="11" spans="1:20" ht="15.75" customHeight="1" x14ac:dyDescent="0.25">
      <c r="A11" s="169" t="s">
        <v>14</v>
      </c>
      <c r="B11" s="94"/>
      <c r="C11" s="94" t="s">
        <v>253</v>
      </c>
      <c r="D11" s="94" t="s">
        <v>254</v>
      </c>
      <c r="E11" s="94"/>
      <c r="F11" s="94" t="s">
        <v>255</v>
      </c>
      <c r="G11" s="158" t="s">
        <v>256</v>
      </c>
      <c r="H11" s="158" t="s">
        <v>257</v>
      </c>
      <c r="I11" s="158"/>
    </row>
    <row r="12" spans="1:20" x14ac:dyDescent="0.25">
      <c r="A12" s="170"/>
      <c r="B12" s="170"/>
      <c r="C12" s="170"/>
      <c r="D12" s="170"/>
      <c r="E12" s="170"/>
      <c r="F12" s="170"/>
    </row>
    <row r="13" spans="1:20" ht="45" x14ac:dyDescent="0.25">
      <c r="A13" s="170"/>
      <c r="B13" s="171" t="s">
        <v>22</v>
      </c>
      <c r="C13" s="172" t="s">
        <v>23</v>
      </c>
      <c r="D13" s="173" t="s">
        <v>24</v>
      </c>
      <c r="E13" s="11"/>
      <c r="F13" s="174"/>
      <c r="G13" s="5"/>
    </row>
    <row r="14" spans="1:20" s="159" customFormat="1" ht="105" x14ac:dyDescent="0.25">
      <c r="A14" s="175"/>
      <c r="B14" s="94" t="s">
        <v>258</v>
      </c>
      <c r="C14" s="94">
        <v>28</v>
      </c>
      <c r="D14" s="176" t="s">
        <v>259</v>
      </c>
      <c r="E14" s="177"/>
      <c r="F14" s="178"/>
      <c r="G14" s="162"/>
      <c r="H14" s="162"/>
    </row>
    <row r="15" spans="1:20" s="33" customFormat="1" ht="41.25" customHeight="1" x14ac:dyDescent="0.25">
      <c r="A15" s="179" t="s">
        <v>25</v>
      </c>
      <c r="B15" s="94" t="s">
        <v>260</v>
      </c>
      <c r="C15" s="94" t="s">
        <v>261</v>
      </c>
      <c r="D15" s="176"/>
      <c r="E15" s="177"/>
      <c r="F15" s="178"/>
      <c r="G15" s="39"/>
      <c r="H15" s="39"/>
    </row>
    <row r="16" spans="1:20" s="13" customFormat="1" x14ac:dyDescent="0.25">
      <c r="A16" s="180"/>
      <c r="B16" s="174"/>
      <c r="C16" s="174"/>
      <c r="D16" s="174"/>
      <c r="E16" s="174"/>
      <c r="F16" s="174"/>
    </row>
    <row r="17" spans="1:13" s="13" customFormat="1" x14ac:dyDescent="0.25">
      <c r="A17" s="180"/>
      <c r="B17" s="174"/>
      <c r="C17" s="174"/>
      <c r="D17" s="174"/>
      <c r="E17" s="174"/>
      <c r="F17" s="174"/>
    </row>
    <row r="18" spans="1:13" x14ac:dyDescent="0.25">
      <c r="A18" s="170"/>
      <c r="B18" s="170"/>
      <c r="C18" s="170"/>
      <c r="D18" s="170"/>
      <c r="E18" s="170"/>
      <c r="F18" s="174"/>
      <c r="G18" s="12"/>
      <c r="H18" s="12"/>
      <c r="I18" s="5"/>
    </row>
    <row r="19" spans="1:13" x14ac:dyDescent="0.25">
      <c r="A19" s="311" t="s">
        <v>29</v>
      </c>
      <c r="B19" s="313" t="s">
        <v>30</v>
      </c>
      <c r="C19" s="313"/>
      <c r="D19" s="313"/>
      <c r="E19" s="313"/>
      <c r="F19" s="14"/>
      <c r="G19" s="14"/>
      <c r="H19" s="14"/>
      <c r="I19" s="5"/>
    </row>
    <row r="20" spans="1:13" s="47" customFormat="1" ht="73.5" customHeight="1" x14ac:dyDescent="0.25">
      <c r="A20" s="312"/>
      <c r="B20" s="42" t="s">
        <v>31</v>
      </c>
      <c r="C20" s="42" t="s">
        <v>90</v>
      </c>
      <c r="D20" s="181" t="s">
        <v>33</v>
      </c>
      <c r="E20" s="42" t="s">
        <v>34</v>
      </c>
      <c r="F20" s="182" t="s">
        <v>91</v>
      </c>
      <c r="G20" s="44" t="s">
        <v>92</v>
      </c>
      <c r="H20" s="45"/>
      <c r="I20" s="46"/>
      <c r="J20" s="46"/>
      <c r="K20" s="314"/>
      <c r="L20" s="314"/>
      <c r="M20" s="314"/>
    </row>
    <row r="21" spans="1:13" ht="17.25" customHeight="1" x14ac:dyDescent="0.25">
      <c r="A21" s="24" t="s">
        <v>35</v>
      </c>
      <c r="B21" s="188">
        <v>0</v>
      </c>
      <c r="C21" s="188">
        <v>15</v>
      </c>
      <c r="D21" s="1"/>
      <c r="E21" s="54"/>
      <c r="F21" s="268"/>
      <c r="G21" s="163"/>
      <c r="H21" s="12"/>
      <c r="I21" s="12"/>
      <c r="J21" s="12"/>
      <c r="K21" s="12"/>
      <c r="L21" s="12"/>
      <c r="M21" s="12"/>
    </row>
    <row r="22" spans="1:13" s="87" customFormat="1" ht="45" x14ac:dyDescent="0.25">
      <c r="A22" s="131" t="s">
        <v>37</v>
      </c>
      <c r="B22" s="189">
        <v>7</v>
      </c>
      <c r="C22" s="189">
        <v>7</v>
      </c>
      <c r="D22" s="58"/>
      <c r="E22" s="58"/>
      <c r="F22" s="269" t="s">
        <v>262</v>
      </c>
      <c r="G22" s="133" t="s">
        <v>263</v>
      </c>
      <c r="H22" s="116"/>
      <c r="I22" s="116"/>
      <c r="J22" s="116"/>
      <c r="K22" s="116"/>
      <c r="L22" s="116"/>
      <c r="M22" s="116"/>
    </row>
    <row r="23" spans="1:13" x14ac:dyDescent="0.25">
      <c r="A23" s="183" t="s">
        <v>39</v>
      </c>
      <c r="B23" s="154">
        <v>0</v>
      </c>
      <c r="C23" s="154">
        <v>0</v>
      </c>
      <c r="D23" s="54"/>
      <c r="E23" s="54"/>
      <c r="F23" s="268"/>
      <c r="G23" s="163"/>
      <c r="H23" s="12"/>
      <c r="I23" s="12"/>
      <c r="J23" s="12"/>
      <c r="K23" s="12"/>
      <c r="L23" s="12"/>
      <c r="M23" s="12"/>
    </row>
    <row r="24" spans="1:13" x14ac:dyDescent="0.25">
      <c r="A24" s="183" t="s">
        <v>41</v>
      </c>
      <c r="B24" s="154">
        <v>0</v>
      </c>
      <c r="C24" s="154">
        <v>0</v>
      </c>
      <c r="D24" s="54"/>
      <c r="E24" s="54"/>
      <c r="F24" s="268"/>
      <c r="G24" s="163"/>
      <c r="H24" s="12"/>
      <c r="I24" s="12"/>
      <c r="J24" s="12"/>
      <c r="K24" s="12"/>
      <c r="L24" s="12"/>
      <c r="M24" s="12"/>
    </row>
    <row r="25" spans="1:13" x14ac:dyDescent="0.25">
      <c r="A25" s="24" t="s">
        <v>42</v>
      </c>
      <c r="B25" s="154">
        <v>0</v>
      </c>
      <c r="C25" s="154">
        <v>2</v>
      </c>
      <c r="D25" s="54"/>
      <c r="E25" s="54"/>
      <c r="F25" s="268"/>
      <c r="G25" s="163"/>
      <c r="H25" s="12"/>
      <c r="I25" s="12"/>
      <c r="J25" s="12"/>
      <c r="K25" s="12"/>
      <c r="L25" s="12"/>
      <c r="M25" s="12"/>
    </row>
    <row r="26" spans="1:13" x14ac:dyDescent="0.25">
      <c r="A26" s="24" t="s">
        <v>44</v>
      </c>
      <c r="B26" s="154">
        <v>0</v>
      </c>
      <c r="C26" s="154">
        <v>0</v>
      </c>
      <c r="D26" s="54"/>
      <c r="E26" s="54"/>
      <c r="F26" s="268"/>
      <c r="G26" s="163"/>
      <c r="H26" s="12"/>
      <c r="I26" s="12"/>
      <c r="J26" s="12"/>
      <c r="K26" s="12"/>
      <c r="L26" s="12"/>
      <c r="M26" s="12"/>
    </row>
    <row r="27" spans="1:13" s="33" customFormat="1" x14ac:dyDescent="0.25">
      <c r="A27" s="101" t="s">
        <v>45</v>
      </c>
      <c r="B27" s="189">
        <v>10</v>
      </c>
      <c r="C27" s="189">
        <v>20</v>
      </c>
      <c r="D27" s="94"/>
      <c r="E27" s="94"/>
      <c r="F27" s="267"/>
      <c r="G27" s="165"/>
      <c r="H27" s="97"/>
      <c r="I27" s="97"/>
      <c r="J27" s="97"/>
      <c r="K27" s="97"/>
      <c r="L27" s="97"/>
      <c r="M27" s="97"/>
    </row>
    <row r="28" spans="1:13" s="33" customFormat="1" ht="60" x14ac:dyDescent="0.25">
      <c r="A28" s="105" t="s">
        <v>46</v>
      </c>
      <c r="B28" s="189">
        <v>17</v>
      </c>
      <c r="C28" s="189">
        <v>10</v>
      </c>
      <c r="D28" s="94"/>
      <c r="E28" s="94"/>
      <c r="F28" s="267" t="s">
        <v>264</v>
      </c>
      <c r="G28" s="166" t="s">
        <v>265</v>
      </c>
      <c r="H28" s="97"/>
      <c r="I28" s="97"/>
      <c r="J28" s="97"/>
      <c r="K28" s="97"/>
      <c r="L28" s="97"/>
      <c r="M28" s="97"/>
    </row>
    <row r="29" spans="1:13" x14ac:dyDescent="0.25">
      <c r="A29" s="23" t="s">
        <v>48</v>
      </c>
      <c r="B29" s="154">
        <v>0</v>
      </c>
      <c r="C29" s="154">
        <v>0</v>
      </c>
      <c r="D29" s="54"/>
      <c r="E29" s="54"/>
      <c r="F29" s="268"/>
      <c r="G29" s="163"/>
      <c r="H29" s="12"/>
      <c r="I29" s="12"/>
      <c r="J29" s="12"/>
      <c r="K29" s="12"/>
      <c r="L29" s="12"/>
      <c r="M29" s="12"/>
    </row>
    <row r="30" spans="1:13" s="33" customFormat="1" ht="30" x14ac:dyDescent="0.25">
      <c r="A30" s="105" t="s">
        <v>50</v>
      </c>
      <c r="B30" s="189">
        <v>7</v>
      </c>
      <c r="C30" s="189">
        <v>7</v>
      </c>
      <c r="D30" s="94"/>
      <c r="E30" s="94"/>
      <c r="F30" s="267" t="s">
        <v>266</v>
      </c>
      <c r="G30" s="166" t="s">
        <v>267</v>
      </c>
      <c r="H30" s="97"/>
      <c r="I30" s="97"/>
      <c r="J30" s="97"/>
      <c r="K30" s="97"/>
      <c r="L30" s="97"/>
      <c r="M30" s="97"/>
    </row>
    <row r="31" spans="1:13" s="87" customFormat="1" ht="45" x14ac:dyDescent="0.25">
      <c r="A31" s="187" t="s">
        <v>52</v>
      </c>
      <c r="B31" s="189">
        <v>0</v>
      </c>
      <c r="C31" s="189">
        <v>10</v>
      </c>
      <c r="D31" s="58"/>
      <c r="E31" s="58"/>
      <c r="F31" s="267" t="s">
        <v>268</v>
      </c>
      <c r="G31" s="164"/>
      <c r="H31" s="116"/>
      <c r="I31" s="116"/>
      <c r="J31" s="116"/>
      <c r="K31" s="116"/>
      <c r="L31" s="116"/>
      <c r="M31" s="116"/>
    </row>
    <row r="32" spans="1:13" x14ac:dyDescent="0.25">
      <c r="A32" s="23" t="s">
        <v>54</v>
      </c>
      <c r="B32" s="154">
        <v>0</v>
      </c>
      <c r="C32" s="154">
        <v>0</v>
      </c>
      <c r="D32" s="54"/>
      <c r="E32" s="54"/>
      <c r="F32" s="267"/>
      <c r="G32" s="163"/>
      <c r="H32" s="12"/>
      <c r="I32" s="12"/>
      <c r="J32" s="12"/>
      <c r="K32" s="12"/>
      <c r="L32" s="12"/>
      <c r="M32" s="12"/>
    </row>
    <row r="33" spans="1:13" x14ac:dyDescent="0.25">
      <c r="A33" s="25" t="s">
        <v>56</v>
      </c>
      <c r="B33" s="154">
        <v>0</v>
      </c>
      <c r="C33" s="154">
        <v>0</v>
      </c>
      <c r="D33" s="54"/>
      <c r="E33" s="54"/>
      <c r="F33" s="267"/>
      <c r="G33" s="163"/>
      <c r="H33" s="12"/>
      <c r="I33" s="12"/>
      <c r="J33" s="12"/>
      <c r="K33" s="12"/>
      <c r="L33" s="12"/>
      <c r="M33" s="12"/>
    </row>
    <row r="34" spans="1:13" x14ac:dyDescent="0.25">
      <c r="A34" s="25" t="s">
        <v>57</v>
      </c>
      <c r="B34" s="154">
        <v>0</v>
      </c>
      <c r="C34" s="154">
        <v>0</v>
      </c>
      <c r="D34" s="54"/>
      <c r="E34" s="54"/>
      <c r="F34" s="267"/>
      <c r="G34" s="163"/>
      <c r="H34" s="12"/>
      <c r="I34" s="12"/>
      <c r="J34" s="12"/>
      <c r="K34" s="12"/>
      <c r="L34" s="12"/>
      <c r="M34" s="12"/>
    </row>
    <row r="35" spans="1:13" x14ac:dyDescent="0.25">
      <c r="A35" s="21" t="s">
        <v>58</v>
      </c>
      <c r="B35" s="154"/>
      <c r="C35" s="154"/>
      <c r="D35" s="54"/>
      <c r="E35" s="54"/>
      <c r="F35" s="268"/>
      <c r="G35" s="163"/>
      <c r="H35" s="12"/>
      <c r="I35" s="12"/>
      <c r="J35" s="12"/>
      <c r="K35" s="12"/>
      <c r="L35" s="12"/>
      <c r="M35" s="12"/>
    </row>
    <row r="36" spans="1:13" s="30" customFormat="1" ht="30.75" thickBot="1" x14ac:dyDescent="0.3">
      <c r="A36" s="167" t="s">
        <v>269</v>
      </c>
      <c r="B36" s="156">
        <v>4</v>
      </c>
      <c r="C36" s="156">
        <v>15</v>
      </c>
      <c r="D36" s="150"/>
      <c r="E36" s="150"/>
      <c r="F36" s="267" t="s">
        <v>270</v>
      </c>
      <c r="G36" s="165"/>
      <c r="H36" s="38"/>
      <c r="I36" s="38"/>
      <c r="J36" s="38"/>
      <c r="K36" s="38"/>
      <c r="L36" s="38"/>
      <c r="M36" s="38"/>
    </row>
    <row r="37" spans="1:13" x14ac:dyDescent="0.25">
      <c r="A37" s="184"/>
      <c r="B37" s="185"/>
      <c r="C37" s="185"/>
      <c r="D37" s="185"/>
      <c r="E37" s="185"/>
      <c r="F37" s="268"/>
      <c r="G37" s="35"/>
      <c r="H37" s="12"/>
      <c r="I37" s="12"/>
      <c r="J37" s="12"/>
      <c r="K37" s="12"/>
      <c r="L37" s="12"/>
      <c r="M37" s="12"/>
    </row>
    <row r="38" spans="1:13" x14ac:dyDescent="0.25">
      <c r="A38" s="184"/>
      <c r="B38" s="54"/>
      <c r="C38" s="54"/>
      <c r="D38" s="54"/>
      <c r="E38" s="54"/>
      <c r="F38" s="186"/>
      <c r="G38" s="29"/>
    </row>
    <row r="39" spans="1:13" x14ac:dyDescent="0.25">
      <c r="A39" s="184"/>
      <c r="B39" s="54"/>
      <c r="C39" s="54"/>
      <c r="D39" s="54"/>
      <c r="E39" s="54"/>
      <c r="F39" s="186"/>
      <c r="G39" s="29"/>
    </row>
    <row r="40" spans="1:13" ht="15.75" customHeight="1" x14ac:dyDescent="0.25">
      <c r="A40" s="184"/>
      <c r="B40" s="54"/>
      <c r="C40" s="54"/>
      <c r="D40" s="54"/>
      <c r="E40" s="54"/>
      <c r="F40" s="186"/>
      <c r="G40" s="29"/>
      <c r="L40" s="9"/>
      <c r="M40" s="5"/>
    </row>
    <row r="41" spans="1:13" x14ac:dyDescent="0.25">
      <c r="A41" s="170"/>
      <c r="B41" s="170"/>
      <c r="C41" s="170"/>
      <c r="D41" s="170"/>
      <c r="E41" s="170"/>
      <c r="F41" s="170"/>
      <c r="L41" s="8"/>
      <c r="M41" s="5"/>
    </row>
    <row r="42" spans="1:13" x14ac:dyDescent="0.25">
      <c r="A42" s="170"/>
      <c r="B42" s="170"/>
      <c r="C42" s="170"/>
      <c r="D42" s="170"/>
      <c r="E42" s="170"/>
      <c r="F42" s="170"/>
      <c r="L42" s="8"/>
      <c r="M42" s="5"/>
    </row>
    <row r="43" spans="1:13" x14ac:dyDescent="0.25">
      <c r="A43" s="170"/>
      <c r="B43" s="170"/>
      <c r="C43" s="170"/>
      <c r="D43" s="170"/>
      <c r="E43" s="170"/>
      <c r="F43" s="170"/>
      <c r="L43" s="8"/>
      <c r="M43" s="5"/>
    </row>
    <row r="44" spans="1:13" x14ac:dyDescent="0.25">
      <c r="A44" s="170"/>
      <c r="B44" s="170"/>
      <c r="C44" s="170"/>
      <c r="D44" s="170"/>
      <c r="E44" s="170"/>
      <c r="F44" s="170"/>
      <c r="L44" s="8"/>
      <c r="M44" s="5"/>
    </row>
    <row r="45" spans="1:13" x14ac:dyDescent="0.25">
      <c r="A45" s="170"/>
      <c r="B45" s="170"/>
      <c r="C45" s="170"/>
      <c r="D45" s="170"/>
      <c r="E45" s="170"/>
      <c r="F45" s="170"/>
      <c r="L45" s="8"/>
      <c r="M45" s="5"/>
    </row>
    <row r="46" spans="1:13" x14ac:dyDescent="0.25">
      <c r="A46" s="170"/>
      <c r="B46" s="170"/>
      <c r="C46" s="170"/>
      <c r="D46" s="170"/>
      <c r="E46" s="170"/>
      <c r="F46" s="170"/>
      <c r="L46" s="8"/>
      <c r="M46" s="5"/>
    </row>
    <row r="47" spans="1:13" x14ac:dyDescent="0.25">
      <c r="A47" s="170"/>
      <c r="B47" s="170"/>
      <c r="C47" s="170"/>
      <c r="D47" s="170"/>
      <c r="E47" s="170"/>
      <c r="F47" s="170"/>
      <c r="L47" s="8"/>
      <c r="M47" s="5"/>
    </row>
    <row r="48" spans="1:13" x14ac:dyDescent="0.25">
      <c r="A48" s="170"/>
      <c r="B48" s="170"/>
      <c r="C48" s="170"/>
      <c r="D48" s="170"/>
      <c r="E48" s="170"/>
      <c r="F48" s="170"/>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3">
    <mergeCell ref="A19:A20"/>
    <mergeCell ref="B19:E19"/>
    <mergeCell ref="K20:M20"/>
  </mergeCells>
  <hyperlinks>
    <hyperlink ref="G28" r:id="rId1"/>
    <hyperlink ref="G30" r:id="rId2"/>
    <hyperlink ref="G22" r:id="rId3"/>
  </hyperlinks>
  <pageMargins left="0.7" right="0.7" top="0.75" bottom="0.75" header="0.3" footer="0.3"/>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22" workbookViewId="0">
      <selection activeCell="C20" sqref="C20"/>
    </sheetView>
  </sheetViews>
  <sheetFormatPr defaultRowHeight="15" x14ac:dyDescent="0.25"/>
  <cols>
    <col min="1" max="1" width="24.7109375" customWidth="1"/>
    <col min="2" max="2" width="23.5703125" customWidth="1"/>
    <col min="3" max="3" width="22.28515625" customWidth="1"/>
    <col min="4" max="4" width="24.28515625" customWidth="1"/>
    <col min="5" max="5" width="20" customWidth="1"/>
    <col min="6" max="6" width="28.28515625" customWidth="1"/>
    <col min="7" max="7" width="36" style="30" customWidth="1"/>
    <col min="8" max="8" width="15" style="30" customWidth="1"/>
    <col min="9" max="9" width="18.28515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271</v>
      </c>
      <c r="C7" s="5"/>
    </row>
    <row r="9" spans="1:20" s="90" customFormat="1" ht="90" x14ac:dyDescent="0.25">
      <c r="B9" s="123" t="s">
        <v>6</v>
      </c>
      <c r="C9" s="124" t="s">
        <v>66</v>
      </c>
      <c r="D9" s="124" t="s">
        <v>8</v>
      </c>
      <c r="E9" s="123" t="s">
        <v>9</v>
      </c>
      <c r="F9" s="124" t="s">
        <v>10</v>
      </c>
      <c r="G9" s="124" t="s">
        <v>11</v>
      </c>
      <c r="H9" s="123" t="s">
        <v>12</v>
      </c>
      <c r="I9" s="123" t="s">
        <v>13</v>
      </c>
      <c r="J9" s="30" t="s">
        <v>68</v>
      </c>
      <c r="K9" s="30" t="s">
        <v>69</v>
      </c>
      <c r="L9" s="30" t="s">
        <v>70</v>
      </c>
      <c r="M9" s="30" t="s">
        <v>71</v>
      </c>
      <c r="N9" s="30" t="s">
        <v>72</v>
      </c>
      <c r="O9" s="30" t="s">
        <v>73</v>
      </c>
      <c r="P9" s="30" t="s">
        <v>74</v>
      </c>
      <c r="Q9" s="30" t="s">
        <v>75</v>
      </c>
      <c r="R9" s="30" t="s">
        <v>76</v>
      </c>
      <c r="S9" s="30" t="s">
        <v>77</v>
      </c>
      <c r="T9" s="30" t="s">
        <v>78</v>
      </c>
    </row>
    <row r="10" spans="1:20" s="90" customFormat="1" ht="300" x14ac:dyDescent="0.25">
      <c r="B10" s="125" t="s">
        <v>272</v>
      </c>
      <c r="C10" s="125">
        <v>186</v>
      </c>
      <c r="D10" s="125" t="s">
        <v>273</v>
      </c>
      <c r="E10" s="125" t="s">
        <v>274</v>
      </c>
      <c r="F10" s="125" t="s">
        <v>275</v>
      </c>
      <c r="G10" s="190" t="s">
        <v>276</v>
      </c>
      <c r="H10" s="125">
        <v>418</v>
      </c>
      <c r="I10" s="191">
        <f>H10/2230</f>
        <v>0.18744394618834082</v>
      </c>
      <c r="J10" s="90">
        <v>250</v>
      </c>
      <c r="K10" s="90">
        <v>186</v>
      </c>
      <c r="L10" s="90">
        <v>30</v>
      </c>
      <c r="M10" s="90">
        <v>132</v>
      </c>
      <c r="N10" s="90">
        <v>40</v>
      </c>
      <c r="O10" s="90">
        <v>132</v>
      </c>
      <c r="P10" s="90">
        <v>418</v>
      </c>
      <c r="Q10" s="90">
        <v>19</v>
      </c>
      <c r="R10" s="90">
        <v>50</v>
      </c>
      <c r="S10" s="90">
        <v>50</v>
      </c>
      <c r="T10" s="90">
        <v>0</v>
      </c>
    </row>
    <row r="11" spans="1:20" s="90" customFormat="1" ht="30" x14ac:dyDescent="0.25">
      <c r="A11" s="192" t="s">
        <v>14</v>
      </c>
      <c r="B11" s="190" t="s">
        <v>139</v>
      </c>
      <c r="C11" s="190" t="s">
        <v>139</v>
      </c>
      <c r="D11" s="190" t="s">
        <v>277</v>
      </c>
      <c r="E11" s="190" t="s">
        <v>278</v>
      </c>
      <c r="F11" s="125" t="s">
        <v>279</v>
      </c>
      <c r="G11" s="125" t="s">
        <v>279</v>
      </c>
      <c r="H11" s="125" t="s">
        <v>280</v>
      </c>
      <c r="I11" s="125" t="s">
        <v>281</v>
      </c>
    </row>
    <row r="12" spans="1:20" s="90" customFormat="1" x14ac:dyDescent="0.25"/>
    <row r="13" spans="1:20" s="90" customFormat="1" ht="60" x14ac:dyDescent="0.25">
      <c r="B13" s="193" t="s">
        <v>22</v>
      </c>
      <c r="C13" s="123" t="s">
        <v>23</v>
      </c>
      <c r="D13" s="124" t="s">
        <v>24</v>
      </c>
      <c r="E13" s="194"/>
      <c r="F13" s="132"/>
      <c r="G13" s="85"/>
    </row>
    <row r="14" spans="1:20" s="90" customFormat="1" ht="60" x14ac:dyDescent="0.25">
      <c r="B14" s="190">
        <v>50</v>
      </c>
      <c r="C14" s="190">
        <v>50</v>
      </c>
      <c r="D14" s="124" t="s">
        <v>282</v>
      </c>
      <c r="E14" s="85"/>
      <c r="F14" s="132"/>
      <c r="G14" s="195"/>
      <c r="H14" s="195"/>
    </row>
    <row r="15" spans="1:20" s="90" customFormat="1" ht="45" x14ac:dyDescent="0.25">
      <c r="A15" s="192" t="s">
        <v>25</v>
      </c>
      <c r="B15" s="125" t="s">
        <v>283</v>
      </c>
      <c r="C15" s="125"/>
      <c r="D15" s="124"/>
      <c r="E15" s="85"/>
      <c r="F15" s="132"/>
      <c r="G15" s="195"/>
      <c r="H15" s="195"/>
    </row>
    <row r="16" spans="1:20" s="195" customFormat="1" ht="41.25" customHeight="1" x14ac:dyDescent="0.25">
      <c r="B16" s="132"/>
      <c r="C16" s="132"/>
      <c r="D16" s="132"/>
      <c r="E16" s="132"/>
      <c r="F16" s="132"/>
    </row>
    <row r="17" spans="1:13" s="195" customFormat="1" ht="41.25" customHeight="1" x14ac:dyDescent="0.25">
      <c r="B17" s="132"/>
      <c r="C17" s="132"/>
      <c r="D17" s="132"/>
      <c r="E17" s="132"/>
      <c r="F17" s="132"/>
    </row>
    <row r="18" spans="1:13" s="90" customFormat="1" x14ac:dyDescent="0.25">
      <c r="F18" s="132"/>
      <c r="G18" s="132"/>
      <c r="H18" s="132"/>
      <c r="I18" s="85"/>
    </row>
    <row r="19" spans="1:13" s="90" customFormat="1" x14ac:dyDescent="0.25">
      <c r="A19" s="323" t="s">
        <v>29</v>
      </c>
      <c r="B19" s="329" t="s">
        <v>30</v>
      </c>
      <c r="C19" s="329"/>
      <c r="D19" s="329"/>
      <c r="E19" s="329"/>
      <c r="F19" s="194"/>
      <c r="G19" s="194"/>
      <c r="H19" s="194"/>
      <c r="I19" s="85"/>
    </row>
    <row r="20" spans="1:13" s="90" customFormat="1" ht="73.5" customHeight="1" x14ac:dyDescent="0.25">
      <c r="A20" s="328"/>
      <c r="B20" s="270" t="s">
        <v>31</v>
      </c>
      <c r="C20" s="270" t="s">
        <v>90</v>
      </c>
      <c r="D20" s="196" t="s">
        <v>33</v>
      </c>
      <c r="E20" s="270" t="s">
        <v>34</v>
      </c>
      <c r="F20" s="145" t="s">
        <v>119</v>
      </c>
      <c r="G20" s="145" t="s">
        <v>284</v>
      </c>
      <c r="H20" s="194"/>
      <c r="I20" s="132"/>
      <c r="J20" s="132"/>
      <c r="K20" s="327"/>
      <c r="L20" s="327"/>
      <c r="M20" s="327"/>
    </row>
    <row r="21" spans="1:13" s="90" customFormat="1" ht="75" x14ac:dyDescent="0.25">
      <c r="A21" s="146" t="s">
        <v>35</v>
      </c>
      <c r="B21" s="197">
        <v>17</v>
      </c>
      <c r="C21" s="197">
        <v>17</v>
      </c>
      <c r="D21" s="197" t="s">
        <v>285</v>
      </c>
      <c r="E21" s="125" t="s">
        <v>286</v>
      </c>
      <c r="F21" s="132" t="s">
        <v>287</v>
      </c>
      <c r="G21" s="133" t="s">
        <v>288</v>
      </c>
      <c r="H21" s="132"/>
      <c r="I21" s="132"/>
      <c r="J21" s="132"/>
      <c r="K21" s="132"/>
      <c r="L21" s="132"/>
      <c r="M21" s="132"/>
    </row>
    <row r="22" spans="1:13" s="90" customFormat="1" ht="30" x14ac:dyDescent="0.25">
      <c r="A22" s="146" t="s">
        <v>37</v>
      </c>
      <c r="B22" s="125">
        <v>24</v>
      </c>
      <c r="C22" s="125">
        <v>27</v>
      </c>
      <c r="D22" s="125" t="s">
        <v>286</v>
      </c>
      <c r="E22" s="125" t="s">
        <v>286</v>
      </c>
      <c r="F22" s="132" t="s">
        <v>289</v>
      </c>
      <c r="G22" s="133" t="s">
        <v>290</v>
      </c>
      <c r="H22" s="132"/>
      <c r="I22" s="132"/>
      <c r="J22" s="132"/>
      <c r="K22" s="132"/>
      <c r="L22" s="132"/>
      <c r="M22" s="132"/>
    </row>
    <row r="23" spans="1:13" s="90" customFormat="1" ht="90" x14ac:dyDescent="0.25">
      <c r="A23" s="198" t="s">
        <v>39</v>
      </c>
      <c r="B23" s="125">
        <v>0</v>
      </c>
      <c r="C23" s="190">
        <v>10</v>
      </c>
      <c r="D23" s="190" t="s">
        <v>291</v>
      </c>
      <c r="E23" s="190"/>
      <c r="F23" s="132" t="s">
        <v>292</v>
      </c>
      <c r="G23" s="132"/>
      <c r="H23" s="132"/>
      <c r="I23" s="132"/>
      <c r="J23" s="132"/>
      <c r="K23" s="132"/>
      <c r="L23" s="132"/>
      <c r="M23" s="132"/>
    </row>
    <row r="24" spans="1:13" s="90" customFormat="1" ht="90" x14ac:dyDescent="0.25">
      <c r="A24" s="198" t="s">
        <v>41</v>
      </c>
      <c r="B24" s="125">
        <v>0</v>
      </c>
      <c r="C24" s="199">
        <v>6</v>
      </c>
      <c r="D24" s="125"/>
      <c r="E24" s="125"/>
      <c r="F24" s="132" t="s">
        <v>293</v>
      </c>
      <c r="G24" s="132"/>
      <c r="H24" s="132"/>
      <c r="I24" s="132"/>
      <c r="J24" s="132"/>
      <c r="K24" s="132"/>
      <c r="L24" s="132"/>
      <c r="M24" s="132"/>
    </row>
    <row r="25" spans="1:13" s="90" customFormat="1" ht="30" x14ac:dyDescent="0.25">
      <c r="A25" s="146" t="s">
        <v>42</v>
      </c>
      <c r="B25" s="125">
        <v>3</v>
      </c>
      <c r="C25" s="125">
        <v>3</v>
      </c>
      <c r="D25" s="125" t="s">
        <v>286</v>
      </c>
      <c r="E25" s="125" t="s">
        <v>286</v>
      </c>
      <c r="F25" s="132"/>
      <c r="G25" s="133" t="s">
        <v>294</v>
      </c>
      <c r="H25" s="132"/>
      <c r="I25" s="132"/>
      <c r="J25" s="132"/>
      <c r="K25" s="132"/>
      <c r="L25" s="132"/>
      <c r="M25" s="132"/>
    </row>
    <row r="26" spans="1:13" s="90" customFormat="1" x14ac:dyDescent="0.25">
      <c r="A26" s="146" t="s">
        <v>44</v>
      </c>
      <c r="B26" s="125">
        <v>0</v>
      </c>
      <c r="C26" s="125">
        <v>0</v>
      </c>
      <c r="D26" s="125"/>
      <c r="E26" s="125"/>
      <c r="F26" s="132"/>
      <c r="G26" s="132"/>
      <c r="H26" s="132"/>
      <c r="I26" s="132"/>
      <c r="J26" s="132"/>
      <c r="K26" s="132"/>
      <c r="L26" s="132"/>
      <c r="M26" s="132"/>
    </row>
    <row r="27" spans="1:13" s="90" customFormat="1" ht="159.75" customHeight="1" x14ac:dyDescent="0.25">
      <c r="A27" s="146" t="s">
        <v>45</v>
      </c>
      <c r="B27" s="125">
        <v>33</v>
      </c>
      <c r="C27" s="125">
        <v>33</v>
      </c>
      <c r="D27" s="125" t="s">
        <v>286</v>
      </c>
      <c r="E27" s="125" t="s">
        <v>286</v>
      </c>
      <c r="F27" s="200" t="s">
        <v>295</v>
      </c>
      <c r="G27" s="133" t="s">
        <v>296</v>
      </c>
      <c r="H27" s="132"/>
      <c r="I27" s="132"/>
      <c r="J27" s="132"/>
      <c r="K27" s="132"/>
      <c r="L27" s="132"/>
      <c r="M27" s="132"/>
    </row>
    <row r="28" spans="1:13" s="90" customFormat="1" ht="30" x14ac:dyDescent="0.25">
      <c r="A28" s="148" t="s">
        <v>46</v>
      </c>
      <c r="B28" s="125">
        <v>43</v>
      </c>
      <c r="C28" s="125">
        <v>43</v>
      </c>
      <c r="D28" s="125" t="s">
        <v>286</v>
      </c>
      <c r="E28" s="125" t="s">
        <v>297</v>
      </c>
      <c r="F28" s="132" t="s">
        <v>298</v>
      </c>
      <c r="G28" s="133" t="s">
        <v>299</v>
      </c>
      <c r="H28" s="132"/>
      <c r="I28" s="132"/>
      <c r="J28" s="132"/>
      <c r="K28" s="132"/>
      <c r="L28" s="132"/>
      <c r="M28" s="132"/>
    </row>
    <row r="29" spans="1:13" s="90" customFormat="1" x14ac:dyDescent="0.25">
      <c r="A29" s="148" t="s">
        <v>48</v>
      </c>
      <c r="B29" s="125">
        <v>0</v>
      </c>
      <c r="C29" s="190">
        <v>0</v>
      </c>
      <c r="D29" s="125" t="s">
        <v>286</v>
      </c>
      <c r="E29" s="125" t="s">
        <v>286</v>
      </c>
      <c r="F29" s="132"/>
      <c r="G29" s="132"/>
      <c r="H29" s="132"/>
      <c r="I29" s="132"/>
      <c r="J29" s="132"/>
      <c r="K29" s="132"/>
      <c r="L29" s="132"/>
      <c r="M29" s="132"/>
    </row>
    <row r="30" spans="1:13" s="90" customFormat="1" ht="75" x14ac:dyDescent="0.25">
      <c r="A30" s="148" t="s">
        <v>50</v>
      </c>
      <c r="B30" s="125">
        <v>73</v>
      </c>
      <c r="C30" s="125">
        <v>79</v>
      </c>
      <c r="D30" s="190" t="s">
        <v>300</v>
      </c>
      <c r="E30" s="190"/>
      <c r="F30" s="132" t="s">
        <v>301</v>
      </c>
      <c r="G30" s="133" t="s">
        <v>302</v>
      </c>
      <c r="H30" s="132"/>
      <c r="I30" s="132"/>
      <c r="J30" s="132"/>
      <c r="K30" s="132"/>
      <c r="L30" s="132"/>
      <c r="M30" s="132"/>
    </row>
    <row r="31" spans="1:13" s="90" customFormat="1" x14ac:dyDescent="0.25">
      <c r="A31" s="148" t="s">
        <v>52</v>
      </c>
      <c r="B31" s="90">
        <v>0</v>
      </c>
      <c r="C31" s="125">
        <v>0</v>
      </c>
      <c r="D31" s="125"/>
      <c r="E31" s="125"/>
      <c r="F31" s="125" t="s">
        <v>303</v>
      </c>
      <c r="G31" s="132"/>
      <c r="H31" s="132"/>
      <c r="I31" s="132"/>
      <c r="J31" s="132"/>
      <c r="K31" s="132"/>
      <c r="L31" s="132"/>
      <c r="M31" s="132"/>
    </row>
    <row r="32" spans="1:13" s="90" customFormat="1" ht="75" x14ac:dyDescent="0.25">
      <c r="A32" s="148" t="s">
        <v>54</v>
      </c>
      <c r="B32" s="125">
        <v>1</v>
      </c>
      <c r="C32" s="125">
        <v>2</v>
      </c>
      <c r="D32" s="125"/>
      <c r="E32" s="125"/>
      <c r="F32" s="132" t="s">
        <v>304</v>
      </c>
      <c r="G32" s="132"/>
      <c r="H32" s="132"/>
      <c r="I32" s="132"/>
      <c r="J32" s="132"/>
      <c r="K32" s="132"/>
      <c r="L32" s="132"/>
      <c r="M32" s="132"/>
    </row>
    <row r="33" spans="1:13" s="90" customFormat="1" ht="90" x14ac:dyDescent="0.25">
      <c r="A33" s="157" t="s">
        <v>56</v>
      </c>
      <c r="B33" s="125">
        <v>0</v>
      </c>
      <c r="C33" s="204">
        <v>0</v>
      </c>
      <c r="D33" s="125"/>
      <c r="E33" s="125" t="s">
        <v>305</v>
      </c>
      <c r="F33" s="132"/>
      <c r="G33" s="132"/>
      <c r="H33" s="132"/>
      <c r="I33" s="132"/>
      <c r="J33" s="132"/>
      <c r="K33" s="132"/>
      <c r="L33" s="132"/>
      <c r="M33" s="132"/>
    </row>
    <row r="34" spans="1:13" s="90" customFormat="1" ht="60" x14ac:dyDescent="0.25">
      <c r="A34" s="157" t="s">
        <v>57</v>
      </c>
      <c r="B34" s="125">
        <v>0</v>
      </c>
      <c r="C34" s="204">
        <v>0</v>
      </c>
      <c r="D34" s="125"/>
      <c r="E34" s="125" t="s">
        <v>306</v>
      </c>
      <c r="F34" s="132"/>
      <c r="G34" s="132"/>
      <c r="H34" s="132"/>
      <c r="I34" s="132"/>
      <c r="J34" s="132"/>
      <c r="K34" s="132"/>
      <c r="L34" s="132"/>
      <c r="M34" s="132"/>
    </row>
    <row r="35" spans="1:13" s="90" customFormat="1" x14ac:dyDescent="0.25">
      <c r="A35" s="276" t="s">
        <v>58</v>
      </c>
      <c r="B35" s="125"/>
      <c r="C35" s="125"/>
      <c r="D35" s="125"/>
      <c r="E35" s="125"/>
      <c r="F35" s="132"/>
      <c r="G35" s="132"/>
      <c r="H35" s="132"/>
      <c r="I35" s="132"/>
      <c r="J35" s="132"/>
      <c r="K35" s="132"/>
      <c r="L35" s="132"/>
      <c r="M35" s="132"/>
    </row>
    <row r="36" spans="1:13" s="90" customFormat="1" x14ac:dyDescent="0.25">
      <c r="A36" t="s">
        <v>59</v>
      </c>
      <c r="B36" s="125"/>
      <c r="C36" s="125"/>
      <c r="D36" s="125"/>
      <c r="E36" s="125"/>
      <c r="G36" s="132"/>
      <c r="H36" s="132"/>
      <c r="I36" s="132"/>
      <c r="J36" s="132"/>
      <c r="K36" s="132"/>
      <c r="L36" s="132"/>
      <c r="M36" s="132"/>
    </row>
    <row r="37" spans="1:13" s="90" customFormat="1" ht="30" x14ac:dyDescent="0.25">
      <c r="A37" s="114" t="s">
        <v>60</v>
      </c>
      <c r="B37" s="202">
        <v>2</v>
      </c>
      <c r="C37" s="202">
        <v>2</v>
      </c>
      <c r="D37" s="202"/>
      <c r="E37" s="202"/>
      <c r="F37" s="132" t="s">
        <v>307</v>
      </c>
      <c r="G37" s="133" t="s">
        <v>308</v>
      </c>
      <c r="H37" s="132"/>
      <c r="I37" s="132"/>
      <c r="J37" s="132"/>
      <c r="K37" s="132"/>
      <c r="L37" s="132"/>
      <c r="M37" s="132"/>
    </row>
    <row r="38" spans="1:13" s="90" customFormat="1" ht="60.75" thickBot="1" x14ac:dyDescent="0.3">
      <c r="A38" s="114" t="s">
        <v>62</v>
      </c>
      <c r="B38" s="115">
        <v>61</v>
      </c>
      <c r="C38" s="115">
        <v>80</v>
      </c>
      <c r="D38" s="201" t="s">
        <v>309</v>
      </c>
      <c r="E38" s="115"/>
      <c r="F38" s="132" t="s">
        <v>310</v>
      </c>
    </row>
    <row r="39" spans="1:13" s="90" customFormat="1" x14ac:dyDescent="0.25">
      <c r="A39" s="125"/>
      <c r="B39" s="125"/>
      <c r="C39" s="125"/>
      <c r="D39" s="125"/>
      <c r="E39" s="125"/>
    </row>
    <row r="40" spans="1:13" s="90" customFormat="1" ht="15.75" customHeight="1" x14ac:dyDescent="0.25">
      <c r="A40" s="125"/>
      <c r="B40" s="125"/>
      <c r="C40" s="125"/>
      <c r="D40" s="125"/>
      <c r="E40" s="125"/>
      <c r="L40" s="203"/>
      <c r="M40" s="8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customFormat="1" ht="18.75" customHeight="1" x14ac:dyDescent="0.25">
      <c r="L49" s="8"/>
      <c r="M49" s="5"/>
    </row>
    <row r="50" spans="9:13" customFormat="1" ht="18.75" customHeight="1" x14ac:dyDescent="0.25">
      <c r="L50" s="8"/>
      <c r="M50" s="5"/>
    </row>
    <row r="51" spans="9:13" customFormat="1" x14ac:dyDescent="0.25">
      <c r="I51" s="5"/>
      <c r="J51" s="5"/>
      <c r="K51" s="5"/>
      <c r="L51" s="5"/>
      <c r="M51" s="5"/>
    </row>
    <row r="52" spans="9:13" customFormat="1" x14ac:dyDescent="0.25">
      <c r="I52" s="5"/>
      <c r="J52" s="5"/>
      <c r="K52" s="5"/>
    </row>
    <row r="53" spans="9:13" customFormat="1" x14ac:dyDescent="0.25">
      <c r="I53" s="5"/>
      <c r="J53" s="5"/>
      <c r="K53" s="5"/>
    </row>
    <row r="54" spans="9:13" customFormat="1" x14ac:dyDescent="0.25">
      <c r="I54" s="5"/>
      <c r="J54" s="5"/>
      <c r="K54" s="5"/>
    </row>
  </sheetData>
  <mergeCells count="3">
    <mergeCell ref="A19:A20"/>
    <mergeCell ref="B19:E19"/>
    <mergeCell ref="K20:M20"/>
  </mergeCells>
  <hyperlinks>
    <hyperlink ref="G21" r:id="rId1"/>
    <hyperlink ref="G27" r:id="rId2"/>
    <hyperlink ref="G30" r:id="rId3"/>
    <hyperlink ref="G25" r:id="rId4"/>
    <hyperlink ref="G28" r:id="rId5"/>
    <hyperlink ref="G37" r:id="rId6"/>
  </hyperlinks>
  <pageMargins left="0.7" right="0.7" top="0.75" bottom="0.75" header="0.3" footer="0.3"/>
  <drawing r:id="rId7"/>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20" workbookViewId="0">
      <selection activeCell="F39" sqref="F39"/>
    </sheetView>
  </sheetViews>
  <sheetFormatPr defaultRowHeight="15" x14ac:dyDescent="0.25"/>
  <cols>
    <col min="1" max="1" width="24.7109375" customWidth="1"/>
    <col min="2" max="2" width="23.5703125" customWidth="1"/>
    <col min="3" max="3" width="15.42578125" customWidth="1"/>
    <col min="4" max="4" width="19.7109375" customWidth="1"/>
    <col min="5" max="5" width="16.7109375" customWidth="1"/>
    <col min="6" max="6" width="31.28515625" style="30" customWidth="1"/>
    <col min="7" max="7" width="37.28515625" customWidth="1"/>
    <col min="8" max="8" width="10.28515625"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311</v>
      </c>
      <c r="C7" s="240" t="s">
        <v>312</v>
      </c>
    </row>
    <row r="9" spans="1:20" s="90" customFormat="1" ht="135" customHeight="1" x14ac:dyDescent="0.25">
      <c r="B9" s="123" t="s">
        <v>6</v>
      </c>
      <c r="C9" s="124" t="s">
        <v>66</v>
      </c>
      <c r="D9" s="124" t="s">
        <v>8</v>
      </c>
      <c r="E9" s="123" t="s">
        <v>9</v>
      </c>
      <c r="F9" s="32" t="s">
        <v>10</v>
      </c>
      <c r="G9" s="124" t="s">
        <v>11</v>
      </c>
      <c r="H9" s="123" t="s">
        <v>12</v>
      </c>
      <c r="I9" s="123" t="s">
        <v>13</v>
      </c>
      <c r="J9" s="30" t="s">
        <v>68</v>
      </c>
      <c r="K9" s="30" t="s">
        <v>69</v>
      </c>
      <c r="L9" s="30" t="s">
        <v>70</v>
      </c>
      <c r="M9" s="30" t="s">
        <v>71</v>
      </c>
      <c r="N9" s="30" t="s">
        <v>72</v>
      </c>
      <c r="O9" s="30" t="s">
        <v>73</v>
      </c>
      <c r="P9" s="30" t="s">
        <v>74</v>
      </c>
      <c r="Q9" s="30" t="s">
        <v>75</v>
      </c>
      <c r="R9" s="30" t="s">
        <v>76</v>
      </c>
      <c r="S9" s="30" t="s">
        <v>77</v>
      </c>
      <c r="T9" s="30" t="s">
        <v>78</v>
      </c>
    </row>
    <row r="10" spans="1:20" s="87" customFormat="1" ht="134.25" customHeight="1" x14ac:dyDescent="0.25">
      <c r="B10" s="125" t="s">
        <v>313</v>
      </c>
      <c r="C10" s="125">
        <v>97</v>
      </c>
      <c r="D10" s="125" t="s">
        <v>314</v>
      </c>
      <c r="E10" s="125">
        <v>121</v>
      </c>
      <c r="F10" s="34">
        <v>36</v>
      </c>
      <c r="G10" s="125" t="s">
        <v>315</v>
      </c>
      <c r="H10" s="125">
        <v>320</v>
      </c>
      <c r="I10" s="144">
        <v>0.17799999999999999</v>
      </c>
      <c r="J10" s="87">
        <v>184</v>
      </c>
      <c r="K10" s="87">
        <v>97</v>
      </c>
      <c r="L10" s="87">
        <v>87</v>
      </c>
      <c r="M10" s="87">
        <v>121</v>
      </c>
      <c r="N10" s="87">
        <v>36</v>
      </c>
      <c r="O10" s="87">
        <v>85</v>
      </c>
      <c r="P10" s="87">
        <v>320</v>
      </c>
      <c r="Q10" s="87">
        <v>17.8</v>
      </c>
      <c r="R10" s="87">
        <v>36</v>
      </c>
      <c r="S10" s="87">
        <v>36</v>
      </c>
      <c r="T10" s="87">
        <v>0</v>
      </c>
    </row>
    <row r="11" spans="1:20" s="33" customFormat="1" ht="30" x14ac:dyDescent="0.25">
      <c r="A11" s="127" t="s">
        <v>14</v>
      </c>
      <c r="B11" s="34" t="s">
        <v>316</v>
      </c>
      <c r="C11" s="34" t="s">
        <v>317</v>
      </c>
      <c r="D11" s="34" t="s">
        <v>318</v>
      </c>
      <c r="E11" s="34" t="s">
        <v>319</v>
      </c>
      <c r="F11" s="34" t="s">
        <v>113</v>
      </c>
      <c r="G11" s="34" t="s">
        <v>320</v>
      </c>
      <c r="H11" s="34" t="s">
        <v>140</v>
      </c>
      <c r="I11" s="34" t="s">
        <v>140</v>
      </c>
    </row>
    <row r="13" spans="1:20" ht="75" x14ac:dyDescent="0.25">
      <c r="B13" s="16" t="s">
        <v>22</v>
      </c>
      <c r="C13" s="4" t="s">
        <v>23</v>
      </c>
      <c r="D13" s="27" t="s">
        <v>24</v>
      </c>
      <c r="E13" s="11"/>
      <c r="F13" s="38"/>
      <c r="G13" s="5"/>
    </row>
    <row r="14" spans="1:20" ht="120" x14ac:dyDescent="0.25">
      <c r="B14" s="26">
        <v>36</v>
      </c>
      <c r="C14" s="26">
        <v>36</v>
      </c>
      <c r="D14" s="32" t="s">
        <v>321</v>
      </c>
      <c r="E14" s="5"/>
      <c r="F14" s="38"/>
      <c r="G14" s="13"/>
      <c r="H14" s="13"/>
    </row>
    <row r="15" spans="1:20" ht="41.25" customHeight="1" x14ac:dyDescent="0.25">
      <c r="A15" s="18" t="s">
        <v>25</v>
      </c>
      <c r="B15" s="26" t="s">
        <v>319</v>
      </c>
      <c r="C15" s="26" t="s">
        <v>319</v>
      </c>
      <c r="D15" s="27"/>
      <c r="E15" s="5"/>
      <c r="F15" s="38"/>
      <c r="G15" s="13"/>
      <c r="H15" s="13"/>
    </row>
    <row r="16" spans="1:20" s="13" customFormat="1" ht="41.25" customHeight="1" x14ac:dyDescent="0.25">
      <c r="A16" s="41"/>
      <c r="B16" s="12"/>
      <c r="C16" s="12"/>
      <c r="D16" s="12"/>
      <c r="E16" s="12"/>
      <c r="F16" s="38"/>
    </row>
    <row r="17" spans="1:13" s="13" customFormat="1" ht="41.25" customHeight="1" x14ac:dyDescent="0.25">
      <c r="A17" s="41"/>
      <c r="B17" s="12"/>
      <c r="C17" s="12"/>
      <c r="D17" s="12"/>
      <c r="E17" s="12"/>
      <c r="F17" s="38"/>
    </row>
    <row r="18" spans="1:13" x14ac:dyDescent="0.25">
      <c r="F18" s="38"/>
      <c r="G18" s="12"/>
      <c r="H18" s="12"/>
      <c r="I18" s="5"/>
    </row>
    <row r="19" spans="1:13" ht="15" customHeight="1" x14ac:dyDescent="0.25">
      <c r="A19" s="311" t="s">
        <v>29</v>
      </c>
      <c r="B19" s="331" t="s">
        <v>30</v>
      </c>
      <c r="C19" s="332"/>
      <c r="D19" s="332"/>
      <c r="E19" s="333"/>
      <c r="F19" s="96"/>
      <c r="G19" s="14"/>
      <c r="H19" s="14"/>
      <c r="I19" s="5"/>
    </row>
    <row r="20" spans="1:13" s="33" customFormat="1" ht="73.5" customHeight="1" x14ac:dyDescent="0.25">
      <c r="A20" s="330"/>
      <c r="B20" s="98" t="s">
        <v>31</v>
      </c>
      <c r="C20" s="98" t="s">
        <v>90</v>
      </c>
      <c r="D20" s="99" t="s">
        <v>33</v>
      </c>
      <c r="E20" s="98" t="s">
        <v>34</v>
      </c>
      <c r="F20" s="100" t="s">
        <v>91</v>
      </c>
      <c r="G20" s="100" t="s">
        <v>92</v>
      </c>
      <c r="H20" s="96"/>
      <c r="I20" s="97"/>
      <c r="J20" s="97"/>
      <c r="K20" s="318"/>
      <c r="L20" s="318"/>
      <c r="M20" s="318"/>
    </row>
    <row r="21" spans="1:13" ht="17.25" customHeight="1" x14ac:dyDescent="0.25">
      <c r="A21" s="24" t="s">
        <v>35</v>
      </c>
      <c r="B21" s="1">
        <v>10</v>
      </c>
      <c r="C21" s="1">
        <v>10</v>
      </c>
      <c r="D21" s="1" t="s">
        <v>322</v>
      </c>
      <c r="E21" s="26"/>
      <c r="F21" s="38" t="s">
        <v>323</v>
      </c>
      <c r="G21" s="48" t="s">
        <v>324</v>
      </c>
      <c r="H21" s="12"/>
      <c r="I21" s="12"/>
      <c r="J21" s="12"/>
      <c r="K21" s="12"/>
      <c r="L21" s="12"/>
      <c r="M21" s="12"/>
    </row>
    <row r="22" spans="1:13" x14ac:dyDescent="0.25">
      <c r="A22" s="24" t="s">
        <v>37</v>
      </c>
      <c r="B22" s="26">
        <v>15</v>
      </c>
      <c r="C22" s="26">
        <v>15</v>
      </c>
      <c r="D22" s="26" t="s">
        <v>322</v>
      </c>
      <c r="E22" s="26"/>
      <c r="F22" s="38"/>
      <c r="G22" s="48" t="s">
        <v>325</v>
      </c>
      <c r="I22" s="48" t="s">
        <v>326</v>
      </c>
      <c r="J22" s="12"/>
      <c r="K22" s="12"/>
      <c r="L22" s="12"/>
      <c r="M22" s="12"/>
    </row>
    <row r="23" spans="1:13" x14ac:dyDescent="0.25">
      <c r="A23" s="22" t="s">
        <v>39</v>
      </c>
      <c r="B23" s="26">
        <v>0</v>
      </c>
      <c r="C23" s="26">
        <v>0</v>
      </c>
      <c r="D23" s="26"/>
      <c r="E23" s="26"/>
      <c r="F23" s="38"/>
      <c r="G23" s="12"/>
      <c r="H23" s="12"/>
      <c r="I23" s="12"/>
      <c r="J23" s="12"/>
      <c r="K23" s="12"/>
      <c r="L23" s="12"/>
      <c r="M23" s="12"/>
    </row>
    <row r="24" spans="1:13" x14ac:dyDescent="0.25">
      <c r="A24" s="22" t="s">
        <v>41</v>
      </c>
      <c r="B24" s="26">
        <v>0</v>
      </c>
      <c r="C24" s="26">
        <v>0</v>
      </c>
      <c r="D24" s="26"/>
      <c r="E24" s="26"/>
      <c r="F24" s="38"/>
      <c r="G24" s="12"/>
      <c r="H24" s="12"/>
      <c r="I24" s="12"/>
      <c r="J24" s="12"/>
      <c r="K24" s="12"/>
      <c r="L24" s="12"/>
      <c r="M24" s="12"/>
    </row>
    <row r="25" spans="1:13" ht="90" x14ac:dyDescent="0.25">
      <c r="A25" s="24" t="s">
        <v>42</v>
      </c>
      <c r="B25" s="26">
        <v>0</v>
      </c>
      <c r="C25" s="26">
        <v>54</v>
      </c>
      <c r="D25" s="26"/>
      <c r="E25" s="26"/>
      <c r="F25" s="38" t="s">
        <v>327</v>
      </c>
      <c r="G25" s="48" t="s">
        <v>328</v>
      </c>
      <c r="H25" s="12"/>
      <c r="I25" s="12"/>
      <c r="J25" s="12"/>
      <c r="K25" s="12"/>
      <c r="L25" s="12"/>
      <c r="M25" s="12"/>
    </row>
    <row r="26" spans="1:13" x14ac:dyDescent="0.25">
      <c r="A26" s="24" t="s">
        <v>44</v>
      </c>
      <c r="B26" s="26">
        <v>0</v>
      </c>
      <c r="C26" s="26">
        <v>0</v>
      </c>
      <c r="D26" s="26"/>
      <c r="E26" s="26"/>
      <c r="F26" s="38"/>
      <c r="G26" s="48" t="s">
        <v>329</v>
      </c>
      <c r="H26" s="12"/>
      <c r="I26" s="12"/>
      <c r="J26" s="12"/>
      <c r="K26" s="12"/>
      <c r="L26" s="12"/>
      <c r="M26" s="12"/>
    </row>
    <row r="27" spans="1:13" x14ac:dyDescent="0.25">
      <c r="A27" s="24" t="s">
        <v>45</v>
      </c>
      <c r="B27" s="26">
        <v>25</v>
      </c>
      <c r="C27" s="26">
        <v>40</v>
      </c>
      <c r="D27" s="26"/>
      <c r="E27" s="26"/>
      <c r="F27" s="38"/>
      <c r="G27" s="48" t="s">
        <v>330</v>
      </c>
      <c r="H27" s="12"/>
      <c r="I27" s="12"/>
      <c r="J27" s="12"/>
      <c r="K27" s="12"/>
      <c r="L27" s="12"/>
      <c r="M27" s="12"/>
    </row>
    <row r="28" spans="1:13" x14ac:dyDescent="0.25">
      <c r="A28" s="23" t="s">
        <v>46</v>
      </c>
      <c r="B28" s="26">
        <v>41</v>
      </c>
      <c r="C28" s="26">
        <v>41</v>
      </c>
      <c r="D28" s="26" t="s">
        <v>322</v>
      </c>
      <c r="E28" s="26"/>
      <c r="F28" s="38"/>
      <c r="G28" s="48" t="s">
        <v>331</v>
      </c>
      <c r="H28" s="12"/>
      <c r="I28" s="12"/>
      <c r="J28" s="12"/>
      <c r="K28" s="12"/>
      <c r="L28" s="12"/>
      <c r="M28" s="12"/>
    </row>
    <row r="29" spans="1:13" x14ac:dyDescent="0.25">
      <c r="A29" s="23" t="s">
        <v>48</v>
      </c>
      <c r="B29" s="26">
        <v>0</v>
      </c>
      <c r="C29" s="26">
        <v>0</v>
      </c>
      <c r="D29" s="26"/>
      <c r="E29" s="26"/>
      <c r="F29" s="38"/>
      <c r="G29" s="12"/>
      <c r="H29" s="12"/>
      <c r="I29" s="12"/>
      <c r="J29" s="12"/>
      <c r="K29" s="12"/>
      <c r="L29" s="12"/>
      <c r="M29" s="12"/>
    </row>
    <row r="30" spans="1:13" x14ac:dyDescent="0.25">
      <c r="A30" s="23" t="s">
        <v>50</v>
      </c>
      <c r="B30" s="26">
        <v>30</v>
      </c>
      <c r="C30" s="26">
        <v>30</v>
      </c>
      <c r="D30" s="26" t="s">
        <v>322</v>
      </c>
      <c r="E30" s="26"/>
      <c r="F30" s="38"/>
      <c r="G30" s="12"/>
      <c r="H30" s="12"/>
      <c r="I30" s="12"/>
      <c r="J30" s="12"/>
      <c r="K30" s="12"/>
      <c r="L30" s="12"/>
      <c r="M30" s="12"/>
    </row>
    <row r="31" spans="1:13" x14ac:dyDescent="0.25">
      <c r="A31" s="23" t="s">
        <v>52</v>
      </c>
      <c r="B31" s="26">
        <v>0</v>
      </c>
      <c r="C31" s="26">
        <v>0</v>
      </c>
      <c r="D31" s="26"/>
      <c r="E31" s="26"/>
      <c r="F31" s="38"/>
      <c r="G31" s="12"/>
      <c r="H31" s="12"/>
      <c r="I31" s="12"/>
      <c r="J31" s="12"/>
      <c r="K31" s="12"/>
      <c r="L31" s="12"/>
      <c r="M31" s="12"/>
    </row>
    <row r="32" spans="1:13" x14ac:dyDescent="0.25">
      <c r="A32" s="23" t="s">
        <v>54</v>
      </c>
      <c r="B32" s="26">
        <v>0</v>
      </c>
      <c r="C32" s="26">
        <v>0</v>
      </c>
      <c r="D32" s="26"/>
      <c r="E32" s="26"/>
      <c r="F32" s="38"/>
      <c r="G32" s="12"/>
      <c r="H32" s="12"/>
      <c r="I32" s="12"/>
      <c r="J32" s="12"/>
      <c r="K32" s="12"/>
      <c r="L32" s="12"/>
      <c r="M32" s="12"/>
    </row>
    <row r="33" spans="1:13" x14ac:dyDescent="0.25">
      <c r="A33" s="25" t="s">
        <v>56</v>
      </c>
      <c r="B33" s="26">
        <v>0</v>
      </c>
      <c r="C33" s="26">
        <v>0</v>
      </c>
      <c r="D33" s="26"/>
      <c r="E33" s="26"/>
      <c r="F33" s="38" t="s">
        <v>332</v>
      </c>
      <c r="G33" s="12"/>
      <c r="H33" s="12"/>
      <c r="I33" s="12"/>
      <c r="J33" s="12"/>
      <c r="K33" s="12"/>
      <c r="L33" s="12"/>
      <c r="M33" s="12"/>
    </row>
    <row r="34" spans="1:13" x14ac:dyDescent="0.25">
      <c r="A34" s="25" t="s">
        <v>57</v>
      </c>
      <c r="B34" s="26">
        <v>0</v>
      </c>
      <c r="C34" s="26">
        <v>0</v>
      </c>
      <c r="D34" s="26"/>
      <c r="E34" s="26"/>
      <c r="F34" s="38"/>
      <c r="G34" s="12"/>
      <c r="H34" s="12"/>
      <c r="I34" s="12"/>
      <c r="J34" s="12"/>
      <c r="K34" s="12"/>
      <c r="L34" s="12"/>
      <c r="M34" s="12"/>
    </row>
    <row r="35" spans="1:13" x14ac:dyDescent="0.25">
      <c r="A35" s="21" t="s">
        <v>58</v>
      </c>
      <c r="B35" s="26"/>
      <c r="C35" s="26"/>
      <c r="D35" s="26"/>
      <c r="E35" s="26"/>
      <c r="F35" s="38"/>
      <c r="G35" s="12"/>
      <c r="H35" s="12"/>
      <c r="I35" s="12"/>
      <c r="J35" s="12"/>
      <c r="K35" s="12"/>
      <c r="L35" s="12"/>
      <c r="M35" s="12"/>
    </row>
    <row r="36" spans="1:13" ht="15.75" thickBot="1" x14ac:dyDescent="0.3">
      <c r="A36" t="s">
        <v>59</v>
      </c>
      <c r="B36" s="2"/>
      <c r="C36" s="2"/>
      <c r="D36" s="50"/>
      <c r="E36" s="50"/>
      <c r="F36" s="38"/>
      <c r="H36" s="12"/>
      <c r="I36" s="12"/>
      <c r="J36" s="12"/>
      <c r="K36" s="12"/>
      <c r="L36" s="12"/>
      <c r="M36" s="12"/>
    </row>
    <row r="37" spans="1:13" ht="15.75" thickBot="1" x14ac:dyDescent="0.3">
      <c r="A37" s="114" t="s">
        <v>60</v>
      </c>
      <c r="B37" s="50">
        <v>1</v>
      </c>
      <c r="C37" s="50">
        <v>1</v>
      </c>
      <c r="D37" s="51"/>
      <c r="E37" s="51"/>
      <c r="F37" s="38"/>
      <c r="G37" s="48" t="s">
        <v>333</v>
      </c>
      <c r="H37" s="12"/>
      <c r="I37" s="12"/>
      <c r="J37" s="12"/>
      <c r="K37" s="12"/>
      <c r="L37" s="12"/>
      <c r="M37" s="12"/>
    </row>
    <row r="38" spans="1:13" x14ac:dyDescent="0.25">
      <c r="A38" s="114" t="s">
        <v>62</v>
      </c>
      <c r="B38" s="26"/>
      <c r="C38" s="26"/>
      <c r="D38" s="26"/>
      <c r="E38" s="26"/>
    </row>
    <row r="39" spans="1:13" x14ac:dyDescent="0.25">
      <c r="A39" s="2"/>
      <c r="B39" s="26"/>
      <c r="C39" s="26"/>
      <c r="D39" s="26"/>
      <c r="E39" s="26"/>
    </row>
    <row r="40" spans="1:13" ht="15.75" customHeight="1" x14ac:dyDescent="0.25">
      <c r="A40" s="2"/>
      <c r="B40" s="26"/>
      <c r="C40" s="26"/>
      <c r="D40" s="26"/>
      <c r="E40" s="26"/>
      <c r="L40" s="9"/>
      <c r="M40" s="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customFormat="1" ht="18.75" customHeight="1" x14ac:dyDescent="0.25">
      <c r="L49" s="8"/>
      <c r="M49" s="5"/>
    </row>
    <row r="50" spans="9:13" customFormat="1" ht="18.75" customHeight="1" x14ac:dyDescent="0.25">
      <c r="L50" s="8"/>
      <c r="M50" s="5"/>
    </row>
    <row r="51" spans="9:13" customFormat="1" x14ac:dyDescent="0.25">
      <c r="I51" s="5"/>
      <c r="J51" s="5"/>
      <c r="K51" s="5"/>
      <c r="L51" s="5"/>
      <c r="M51" s="5"/>
    </row>
    <row r="52" spans="9:13" customFormat="1" x14ac:dyDescent="0.25">
      <c r="I52" s="5"/>
      <c r="J52" s="5"/>
      <c r="K52" s="5"/>
    </row>
    <row r="53" spans="9:13" customFormat="1" x14ac:dyDescent="0.25">
      <c r="I53" s="5"/>
      <c r="J53" s="5"/>
      <c r="K53" s="5"/>
    </row>
    <row r="54" spans="9:13" customFormat="1" x14ac:dyDescent="0.25">
      <c r="I54" s="5"/>
      <c r="J54" s="5"/>
      <c r="K54" s="5"/>
    </row>
  </sheetData>
  <mergeCells count="3">
    <mergeCell ref="A19:A20"/>
    <mergeCell ref="B19:E19"/>
    <mergeCell ref="K20:M20"/>
  </mergeCells>
  <hyperlinks>
    <hyperlink ref="I22" r:id="rId1"/>
    <hyperlink ref="G37" r:id="rId2"/>
    <hyperlink ref="G28" r:id="rId3"/>
    <hyperlink ref="G27" r:id="rId4"/>
    <hyperlink ref="G26" r:id="rId5"/>
    <hyperlink ref="G25" r:id="rId6"/>
    <hyperlink ref="G22" r:id="rId7"/>
    <hyperlink ref="G21" r:id="rId8"/>
  </hyperlinks>
  <pageMargins left="0.7" right="0.7" top="0.75" bottom="0.75" header="0.3" footer="0.3"/>
  <drawing r:id="rId9"/>
  <legacyDrawing r:id="rId1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17" workbookViewId="0">
      <selection activeCell="C20" sqref="C20"/>
    </sheetView>
  </sheetViews>
  <sheetFormatPr defaultRowHeight="15" x14ac:dyDescent="0.25"/>
  <cols>
    <col min="1" max="1" width="24.7109375" customWidth="1"/>
    <col min="2" max="2" width="23.5703125" customWidth="1"/>
    <col min="3" max="3" width="21.7109375" customWidth="1"/>
    <col min="4" max="4" width="19.7109375" customWidth="1"/>
    <col min="5" max="5" width="22.28515625" customWidth="1"/>
    <col min="6" max="6" width="29.28515625" customWidth="1"/>
    <col min="7" max="7" width="38" customWidth="1"/>
    <col min="8" max="8" width="10.7109375" customWidth="1"/>
    <col min="9" max="9" width="11.425781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s="128" t="s">
        <v>2</v>
      </c>
    </row>
    <row r="6" spans="1:20" ht="18.75" x14ac:dyDescent="0.3">
      <c r="A6" s="15" t="s">
        <v>3</v>
      </c>
    </row>
    <row r="7" spans="1:20" x14ac:dyDescent="0.25">
      <c r="A7" s="3" t="s">
        <v>4</v>
      </c>
      <c r="B7" s="129" t="s">
        <v>334</v>
      </c>
      <c r="C7" s="5"/>
    </row>
    <row r="9" spans="1:20" s="33" customFormat="1" ht="125.25" customHeight="1" x14ac:dyDescent="0.25">
      <c r="B9" s="31" t="s">
        <v>6</v>
      </c>
      <c r="C9" s="32" t="s">
        <v>7</v>
      </c>
      <c r="D9" s="32" t="s">
        <v>8</v>
      </c>
      <c r="E9" s="31" t="s">
        <v>9</v>
      </c>
      <c r="F9" s="32" t="s">
        <v>10</v>
      </c>
      <c r="G9" s="32" t="s">
        <v>11</v>
      </c>
      <c r="H9" s="31" t="s">
        <v>12</v>
      </c>
      <c r="I9" s="31" t="s">
        <v>13</v>
      </c>
      <c r="J9" s="30" t="s">
        <v>68</v>
      </c>
      <c r="K9" s="30" t="s">
        <v>69</v>
      </c>
      <c r="L9" s="30" t="s">
        <v>70</v>
      </c>
      <c r="M9" s="30" t="s">
        <v>71</v>
      </c>
      <c r="N9" s="30" t="s">
        <v>72</v>
      </c>
      <c r="O9" s="30" t="s">
        <v>73</v>
      </c>
      <c r="P9" s="30" t="s">
        <v>74</v>
      </c>
      <c r="Q9" s="30" t="s">
        <v>75</v>
      </c>
      <c r="R9" s="30" t="s">
        <v>76</v>
      </c>
      <c r="S9" s="30" t="s">
        <v>77</v>
      </c>
      <c r="T9" s="30" t="s">
        <v>78</v>
      </c>
    </row>
    <row r="10" spans="1:20" s="90" customFormat="1" ht="240" x14ac:dyDescent="0.25">
      <c r="B10" s="125">
        <v>210</v>
      </c>
      <c r="C10" s="125">
        <v>210</v>
      </c>
      <c r="D10" s="125" t="s">
        <v>335</v>
      </c>
      <c r="E10" s="125" t="s">
        <v>336</v>
      </c>
      <c r="F10" s="125" t="s">
        <v>337</v>
      </c>
      <c r="G10" s="125" t="s">
        <v>338</v>
      </c>
      <c r="H10" s="125">
        <v>298</v>
      </c>
      <c r="I10" s="126">
        <v>0.23</v>
      </c>
      <c r="J10" s="90">
        <v>210</v>
      </c>
      <c r="K10" s="90">
        <v>210</v>
      </c>
      <c r="L10" s="90">
        <v>210</v>
      </c>
      <c r="M10" s="90">
        <v>70</v>
      </c>
      <c r="N10" s="90">
        <v>29</v>
      </c>
      <c r="O10" s="90">
        <v>40</v>
      </c>
      <c r="P10" s="90">
        <v>298</v>
      </c>
      <c r="Q10" s="90">
        <v>23</v>
      </c>
      <c r="R10" s="90">
        <v>36</v>
      </c>
      <c r="S10" s="90">
        <v>23</v>
      </c>
      <c r="T10" s="90">
        <v>13</v>
      </c>
    </row>
    <row r="11" spans="1:20" s="33" customFormat="1" ht="60" x14ac:dyDescent="0.25">
      <c r="A11" s="127" t="s">
        <v>14</v>
      </c>
      <c r="B11" s="34"/>
      <c r="C11" s="34" t="s">
        <v>339</v>
      </c>
      <c r="D11" s="34" t="s">
        <v>207</v>
      </c>
      <c r="E11" s="122"/>
      <c r="F11" s="34" t="s">
        <v>340</v>
      </c>
      <c r="G11" s="34" t="s">
        <v>207</v>
      </c>
      <c r="H11" s="34" t="s">
        <v>341</v>
      </c>
      <c r="I11" s="34" t="s">
        <v>342</v>
      </c>
    </row>
    <row r="13" spans="1:20" s="33" customFormat="1" ht="60" x14ac:dyDescent="0.25">
      <c r="B13" s="95" t="s">
        <v>22</v>
      </c>
      <c r="C13" s="31" t="s">
        <v>23</v>
      </c>
      <c r="D13" s="32" t="s">
        <v>24</v>
      </c>
      <c r="E13" s="96"/>
      <c r="F13" s="97"/>
      <c r="G13" s="37"/>
    </row>
    <row r="14" spans="1:20" s="33" customFormat="1" ht="43.5" customHeight="1" x14ac:dyDescent="0.25">
      <c r="B14" s="122">
        <v>36</v>
      </c>
      <c r="C14" s="122">
        <v>23</v>
      </c>
      <c r="D14" s="205">
        <v>13</v>
      </c>
      <c r="E14" s="37"/>
      <c r="F14" s="97"/>
      <c r="G14" s="39"/>
      <c r="H14" s="39"/>
    </row>
    <row r="15" spans="1:20" s="30" customFormat="1" ht="41.25" customHeight="1" x14ac:dyDescent="0.25">
      <c r="A15" s="40" t="s">
        <v>25</v>
      </c>
      <c r="B15" s="34"/>
      <c r="C15" s="34" t="s">
        <v>343</v>
      </c>
      <c r="D15" s="32" t="s">
        <v>344</v>
      </c>
      <c r="E15" s="63"/>
      <c r="F15" s="38"/>
      <c r="G15" s="206"/>
      <c r="H15" s="206"/>
    </row>
    <row r="16" spans="1:20" ht="41.25" customHeight="1" x14ac:dyDescent="0.25">
      <c r="A16" s="18"/>
      <c r="B16" s="5"/>
      <c r="C16" s="55"/>
      <c r="D16" s="137"/>
      <c r="E16" s="5"/>
      <c r="F16" s="12"/>
      <c r="G16" s="13"/>
      <c r="H16" s="13"/>
    </row>
    <row r="17" spans="1:13" ht="41.25" customHeight="1" x14ac:dyDescent="0.25">
      <c r="A17" s="18"/>
      <c r="B17" s="5"/>
      <c r="C17" s="5"/>
      <c r="D17" s="28"/>
      <c r="E17" s="5"/>
      <c r="F17" s="12"/>
      <c r="G17" s="13"/>
      <c r="H17" s="13"/>
    </row>
    <row r="18" spans="1:13" x14ac:dyDescent="0.25">
      <c r="F18" s="12"/>
      <c r="G18" s="12"/>
      <c r="H18" s="12"/>
      <c r="I18" s="5"/>
    </row>
    <row r="19" spans="1:13" x14ac:dyDescent="0.25">
      <c r="A19" s="311" t="s">
        <v>29</v>
      </c>
      <c r="B19" s="313" t="s">
        <v>30</v>
      </c>
      <c r="C19" s="313"/>
      <c r="D19" s="313"/>
      <c r="E19" s="313"/>
      <c r="F19" s="14"/>
      <c r="G19" s="14"/>
      <c r="H19" s="14"/>
      <c r="I19" s="5"/>
    </row>
    <row r="20" spans="1:13" s="47" customFormat="1" ht="73.5" customHeight="1" x14ac:dyDescent="0.25">
      <c r="A20" s="312"/>
      <c r="B20" s="42" t="s">
        <v>31</v>
      </c>
      <c r="C20" s="42" t="s">
        <v>90</v>
      </c>
      <c r="D20" s="43" t="s">
        <v>33</v>
      </c>
      <c r="E20" s="42" t="s">
        <v>34</v>
      </c>
      <c r="F20" s="44" t="s">
        <v>91</v>
      </c>
      <c r="G20" s="44" t="s">
        <v>92</v>
      </c>
      <c r="H20" s="45"/>
      <c r="I20" s="46"/>
      <c r="J20" s="46"/>
      <c r="K20" s="314"/>
      <c r="L20" s="314"/>
      <c r="M20" s="314"/>
    </row>
    <row r="21" spans="1:13" ht="17.25" customHeight="1" x14ac:dyDescent="0.25">
      <c r="A21" s="24" t="s">
        <v>35</v>
      </c>
      <c r="B21" s="1">
        <v>20</v>
      </c>
      <c r="C21" s="1">
        <v>20</v>
      </c>
      <c r="D21" s="1"/>
      <c r="E21" s="2"/>
      <c r="F21" s="12"/>
      <c r="G21" s="48" t="s">
        <v>345</v>
      </c>
      <c r="H21" s="12"/>
      <c r="I21" s="12"/>
      <c r="J21" s="12"/>
      <c r="K21" s="12"/>
      <c r="L21" s="12"/>
      <c r="M21" s="12"/>
    </row>
    <row r="22" spans="1:13" x14ac:dyDescent="0.25">
      <c r="A22" s="24" t="s">
        <v>37</v>
      </c>
      <c r="B22" s="26">
        <v>6</v>
      </c>
      <c r="C22" s="26">
        <v>6</v>
      </c>
      <c r="D22" s="2"/>
      <c r="E22" s="2"/>
      <c r="F22" s="12"/>
      <c r="G22" s="48" t="s">
        <v>346</v>
      </c>
      <c r="H22" s="12"/>
      <c r="I22" s="12"/>
      <c r="J22" s="12"/>
      <c r="K22" s="12"/>
      <c r="L22" s="12"/>
      <c r="M22" s="12"/>
    </row>
    <row r="23" spans="1:13" x14ac:dyDescent="0.25">
      <c r="A23" s="22" t="s">
        <v>39</v>
      </c>
      <c r="B23" s="26">
        <f>-B2</f>
        <v>0</v>
      </c>
      <c r="C23" s="26">
        <v>0</v>
      </c>
      <c r="D23" s="2"/>
      <c r="E23" s="2"/>
      <c r="F23" s="12" t="s">
        <v>347</v>
      </c>
      <c r="G23" s="12"/>
      <c r="H23" s="12"/>
      <c r="I23" s="12"/>
      <c r="J23" s="12"/>
      <c r="K23" s="12"/>
      <c r="L23" s="12"/>
      <c r="M23" s="12"/>
    </row>
    <row r="24" spans="1:13" x14ac:dyDescent="0.25">
      <c r="A24" s="22" t="s">
        <v>41</v>
      </c>
      <c r="B24" s="26">
        <v>0</v>
      </c>
      <c r="C24" s="26">
        <v>0</v>
      </c>
      <c r="D24" s="2"/>
      <c r="E24" s="2"/>
      <c r="F24" s="12" t="s">
        <v>347</v>
      </c>
      <c r="G24" s="12"/>
      <c r="H24" s="12"/>
      <c r="I24" s="12"/>
      <c r="J24" s="12"/>
      <c r="K24" s="12"/>
      <c r="L24" s="12"/>
      <c r="M24" s="12"/>
    </row>
    <row r="25" spans="1:13" x14ac:dyDescent="0.25">
      <c r="A25" s="24" t="s">
        <v>42</v>
      </c>
      <c r="B25" s="26">
        <v>1</v>
      </c>
      <c r="C25" s="26">
        <v>10</v>
      </c>
      <c r="D25" s="2"/>
      <c r="E25" s="2"/>
      <c r="F25" s="12"/>
      <c r="G25" s="12"/>
      <c r="H25" s="12"/>
      <c r="I25" s="12"/>
      <c r="J25" s="12"/>
      <c r="K25" s="12"/>
      <c r="L25" s="12"/>
      <c r="M25" s="12"/>
    </row>
    <row r="26" spans="1:13" s="33" customFormat="1" x14ac:dyDescent="0.25">
      <c r="A26" s="101" t="s">
        <v>44</v>
      </c>
      <c r="B26" s="34">
        <v>0</v>
      </c>
      <c r="C26" s="34">
        <v>0</v>
      </c>
      <c r="D26" s="122"/>
      <c r="E26" s="122"/>
      <c r="F26" s="97"/>
      <c r="G26" s="97"/>
      <c r="H26" s="97"/>
      <c r="I26" s="97"/>
      <c r="J26" s="97"/>
      <c r="K26" s="97"/>
      <c r="L26" s="97"/>
      <c r="M26" s="97"/>
    </row>
    <row r="27" spans="1:13" x14ac:dyDescent="0.25">
      <c r="A27" s="101" t="s">
        <v>45</v>
      </c>
      <c r="B27" s="26">
        <v>30</v>
      </c>
      <c r="C27" s="26">
        <v>30</v>
      </c>
      <c r="D27" s="2"/>
      <c r="E27" s="2"/>
      <c r="F27" s="12"/>
      <c r="G27" s="12"/>
      <c r="H27" s="12"/>
      <c r="I27" s="12"/>
      <c r="J27" s="12"/>
      <c r="K27" s="12"/>
      <c r="L27" s="12"/>
      <c r="M27" s="12"/>
    </row>
    <row r="28" spans="1:13" x14ac:dyDescent="0.25">
      <c r="A28" s="23" t="s">
        <v>46</v>
      </c>
      <c r="B28" s="26">
        <v>20</v>
      </c>
      <c r="C28" s="26">
        <v>25</v>
      </c>
      <c r="D28" s="2"/>
      <c r="E28" s="2"/>
      <c r="F28" s="12"/>
      <c r="G28" s="12"/>
      <c r="H28" s="12"/>
      <c r="I28" s="12"/>
      <c r="J28" s="12"/>
      <c r="K28" s="12"/>
      <c r="L28" s="12"/>
      <c r="M28" s="12"/>
    </row>
    <row r="29" spans="1:13" x14ac:dyDescent="0.25">
      <c r="A29" s="23" t="s">
        <v>48</v>
      </c>
      <c r="B29" s="26">
        <v>0</v>
      </c>
      <c r="C29" s="26">
        <v>0</v>
      </c>
      <c r="D29" s="2"/>
      <c r="E29" s="2"/>
      <c r="F29" s="12"/>
      <c r="G29" s="12"/>
      <c r="H29" s="12"/>
      <c r="I29" s="12"/>
      <c r="J29" s="12"/>
      <c r="K29" s="12"/>
      <c r="L29" s="12"/>
      <c r="M29" s="12"/>
    </row>
    <row r="30" spans="1:13" x14ac:dyDescent="0.25">
      <c r="A30" s="23" t="s">
        <v>50</v>
      </c>
      <c r="B30" s="26">
        <v>6</v>
      </c>
      <c r="C30" s="26">
        <v>6</v>
      </c>
      <c r="D30" s="2"/>
      <c r="E30" s="2"/>
      <c r="F30" s="12"/>
      <c r="G30" s="12"/>
      <c r="H30" s="12"/>
      <c r="I30" s="12"/>
      <c r="J30" s="12"/>
      <c r="K30" s="12"/>
      <c r="L30" s="12"/>
      <c r="M30" s="12"/>
    </row>
    <row r="31" spans="1:13" x14ac:dyDescent="0.25">
      <c r="A31" s="23" t="s">
        <v>52</v>
      </c>
      <c r="B31" s="26">
        <v>3</v>
      </c>
      <c r="C31" s="26">
        <v>13</v>
      </c>
      <c r="D31" s="2"/>
      <c r="E31" s="2"/>
      <c r="F31" s="12" t="s">
        <v>129</v>
      </c>
      <c r="G31" s="12"/>
      <c r="H31" s="12"/>
      <c r="I31" s="12"/>
      <c r="J31" s="12"/>
      <c r="K31" s="12"/>
      <c r="L31" s="12"/>
      <c r="M31" s="12"/>
    </row>
    <row r="32" spans="1:13" x14ac:dyDescent="0.25">
      <c r="A32" s="23" t="s">
        <v>54</v>
      </c>
      <c r="B32" s="26">
        <v>0</v>
      </c>
      <c r="C32" s="26">
        <v>0</v>
      </c>
      <c r="D32" s="2"/>
      <c r="E32" s="2"/>
      <c r="F32" s="12"/>
      <c r="G32" s="12"/>
      <c r="H32" s="12"/>
      <c r="I32" s="12"/>
      <c r="J32" s="12"/>
      <c r="K32" s="12"/>
      <c r="L32" s="12"/>
      <c r="M32" s="12"/>
    </row>
    <row r="33" spans="1:13" x14ac:dyDescent="0.25">
      <c r="A33" s="25" t="s">
        <v>56</v>
      </c>
      <c r="B33" s="26">
        <v>0</v>
      </c>
      <c r="C33" s="26">
        <v>0</v>
      </c>
      <c r="D33" s="2"/>
      <c r="E33" s="2"/>
      <c r="F33" s="12"/>
      <c r="G33" s="12"/>
      <c r="H33" s="12"/>
      <c r="I33" s="12"/>
      <c r="J33" s="12"/>
      <c r="K33" s="12"/>
      <c r="L33" s="12"/>
      <c r="M33" s="12"/>
    </row>
    <row r="34" spans="1:13" x14ac:dyDescent="0.25">
      <c r="A34" s="25" t="s">
        <v>57</v>
      </c>
      <c r="B34" s="26">
        <v>0</v>
      </c>
      <c r="C34" s="26">
        <v>0</v>
      </c>
      <c r="D34" s="2"/>
      <c r="E34" s="2"/>
      <c r="F34" s="12"/>
      <c r="G34" s="12"/>
      <c r="H34" s="12"/>
      <c r="I34" s="12"/>
      <c r="J34" s="12"/>
      <c r="K34" s="12"/>
      <c r="L34" s="12"/>
      <c r="M34" s="12"/>
    </row>
    <row r="35" spans="1:13" x14ac:dyDescent="0.25">
      <c r="A35" s="21" t="s">
        <v>58</v>
      </c>
      <c r="B35" s="26">
        <v>0</v>
      </c>
      <c r="C35" s="26">
        <v>0</v>
      </c>
      <c r="D35" s="2"/>
      <c r="E35" s="2"/>
      <c r="F35" s="12"/>
      <c r="G35" s="12"/>
      <c r="H35" s="12"/>
      <c r="I35" s="12"/>
      <c r="J35" s="12"/>
      <c r="K35" s="12"/>
      <c r="L35" s="12"/>
      <c r="M35" s="12"/>
    </row>
    <row r="36" spans="1:13" ht="15.75" thickBot="1" x14ac:dyDescent="0.3">
      <c r="B36" s="20"/>
      <c r="C36" s="20"/>
      <c r="D36" s="20"/>
      <c r="E36" s="20"/>
      <c r="F36" s="12"/>
      <c r="G36" s="12"/>
      <c r="H36" s="12"/>
      <c r="I36" s="12"/>
      <c r="J36" s="12"/>
      <c r="K36" s="12"/>
      <c r="L36" s="12"/>
      <c r="M36" s="12"/>
    </row>
    <row r="37" spans="1:13" x14ac:dyDescent="0.25">
      <c r="A37" s="2"/>
      <c r="B37" s="19"/>
      <c r="C37" s="19"/>
      <c r="D37" s="19"/>
      <c r="E37" s="19"/>
      <c r="F37" s="12"/>
      <c r="G37" s="12"/>
      <c r="H37" s="12"/>
      <c r="I37" s="12"/>
      <c r="J37" s="12"/>
      <c r="K37" s="12"/>
      <c r="L37" s="12"/>
      <c r="M37" s="12"/>
    </row>
    <row r="38" spans="1:13" x14ac:dyDescent="0.25">
      <c r="A38" s="2"/>
      <c r="B38" s="2"/>
      <c r="C38" s="2"/>
      <c r="D38" s="2"/>
      <c r="E38" s="2"/>
    </row>
    <row r="39" spans="1:13" x14ac:dyDescent="0.25">
      <c r="A39" s="2"/>
      <c r="B39" s="2"/>
      <c r="C39" s="2"/>
      <c r="D39" s="2"/>
      <c r="E39" s="2"/>
    </row>
    <row r="40" spans="1:13" ht="15.75" customHeight="1" x14ac:dyDescent="0.25">
      <c r="A40" s="2"/>
      <c r="B40" s="2"/>
      <c r="C40" s="2"/>
      <c r="D40" s="2"/>
      <c r="E40" s="2"/>
      <c r="L40" s="9"/>
      <c r="M40" s="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3">
    <mergeCell ref="A19:A20"/>
    <mergeCell ref="B19:E19"/>
    <mergeCell ref="K20:M20"/>
  </mergeCells>
  <hyperlinks>
    <hyperlink ref="G21" r:id="rId1"/>
    <hyperlink ref="G22" r:id="rId2"/>
  </hyperlinks>
  <pageMargins left="0.7" right="0.7" top="0.75" bottom="0.75" header="0.3" footer="0.3"/>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opLeftCell="A20" workbookViewId="0">
      <selection activeCell="B25" sqref="B25"/>
    </sheetView>
  </sheetViews>
  <sheetFormatPr defaultRowHeight="15" x14ac:dyDescent="0.25"/>
  <cols>
    <col min="1" max="1" width="24.7109375" customWidth="1"/>
    <col min="2" max="2" width="23.5703125" customWidth="1"/>
    <col min="3" max="3" width="15.42578125" customWidth="1"/>
    <col min="4" max="4" width="27.28515625" customWidth="1"/>
    <col min="5" max="5" width="16.7109375" customWidth="1"/>
    <col min="6" max="6" width="30.42578125" customWidth="1"/>
    <col min="7" max="7" width="26" customWidth="1"/>
    <col min="8" max="8" width="16.28515625" customWidth="1"/>
    <col min="9" max="9" width="15.85546875" customWidth="1"/>
    <col min="10" max="10" width="10.7109375" customWidth="1"/>
    <col min="11" max="11" width="10.14062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348</v>
      </c>
      <c r="C7" s="5"/>
    </row>
    <row r="8" spans="1:20" x14ac:dyDescent="0.25">
      <c r="I8" s="207"/>
    </row>
    <row r="9" spans="1:20" s="33" customFormat="1" ht="98.25" customHeight="1" x14ac:dyDescent="0.25">
      <c r="B9" s="31" t="s">
        <v>6</v>
      </c>
      <c r="C9" s="32" t="s">
        <v>66</v>
      </c>
      <c r="D9" s="32" t="s">
        <v>8</v>
      </c>
      <c r="E9" s="31" t="s">
        <v>9</v>
      </c>
      <c r="F9" s="32" t="s">
        <v>10</v>
      </c>
      <c r="G9" s="32" t="s">
        <v>11</v>
      </c>
      <c r="H9" s="31" t="s">
        <v>12</v>
      </c>
      <c r="I9" s="31" t="s">
        <v>13</v>
      </c>
      <c r="J9" s="30" t="s">
        <v>68</v>
      </c>
      <c r="K9" s="30" t="s">
        <v>69</v>
      </c>
      <c r="L9" s="30" t="s">
        <v>70</v>
      </c>
      <c r="M9" s="30" t="s">
        <v>71</v>
      </c>
      <c r="N9" s="30" t="s">
        <v>72</v>
      </c>
      <c r="O9" s="30" t="s">
        <v>73</v>
      </c>
      <c r="P9" s="30" t="s">
        <v>74</v>
      </c>
      <c r="Q9" s="30" t="s">
        <v>75</v>
      </c>
      <c r="R9" s="30" t="s">
        <v>76</v>
      </c>
      <c r="S9" s="30" t="s">
        <v>77</v>
      </c>
      <c r="T9" s="30" t="s">
        <v>78</v>
      </c>
    </row>
    <row r="10" spans="1:20" s="175" customFormat="1" ht="210" x14ac:dyDescent="0.25">
      <c r="B10" s="94">
        <v>150</v>
      </c>
      <c r="C10" s="94" t="s">
        <v>349</v>
      </c>
      <c r="D10" s="94" t="s">
        <v>350</v>
      </c>
      <c r="E10" s="94" t="s">
        <v>351</v>
      </c>
      <c r="F10" s="94" t="s">
        <v>352</v>
      </c>
      <c r="G10" s="94" t="s">
        <v>353</v>
      </c>
      <c r="H10" s="208">
        <v>225</v>
      </c>
      <c r="I10" s="209">
        <v>0.22</v>
      </c>
      <c r="J10" s="175">
        <v>150</v>
      </c>
      <c r="K10" s="175">
        <v>50</v>
      </c>
      <c r="L10" s="175">
        <v>44</v>
      </c>
      <c r="M10" s="175">
        <v>83</v>
      </c>
      <c r="N10" s="175">
        <v>44</v>
      </c>
      <c r="O10" s="175">
        <v>39</v>
      </c>
      <c r="P10" s="175">
        <v>225</v>
      </c>
      <c r="Q10" s="175">
        <v>22</v>
      </c>
      <c r="R10" s="175">
        <v>25</v>
      </c>
      <c r="S10" s="175">
        <v>25</v>
      </c>
      <c r="T10" s="175">
        <v>0</v>
      </c>
    </row>
    <row r="11" spans="1:20" s="90" customFormat="1" ht="30" x14ac:dyDescent="0.25">
      <c r="A11" s="192" t="s">
        <v>14</v>
      </c>
      <c r="B11" s="58" t="s">
        <v>354</v>
      </c>
      <c r="C11" s="58" t="s">
        <v>354</v>
      </c>
      <c r="D11" s="58" t="s">
        <v>354</v>
      </c>
      <c r="E11" s="58" t="s">
        <v>354</v>
      </c>
      <c r="F11" s="58" t="s">
        <v>138</v>
      </c>
      <c r="G11" s="58" t="s">
        <v>354</v>
      </c>
      <c r="H11" s="94" t="s">
        <v>355</v>
      </c>
      <c r="I11" s="34" t="s">
        <v>208</v>
      </c>
    </row>
    <row r="12" spans="1:20" x14ac:dyDescent="0.25">
      <c r="F12">
        <f>21+18</f>
        <v>39</v>
      </c>
    </row>
    <row r="13" spans="1:20" s="33" customFormat="1" ht="75" x14ac:dyDescent="0.25">
      <c r="B13" s="95" t="s">
        <v>22</v>
      </c>
      <c r="C13" s="31" t="s">
        <v>23</v>
      </c>
      <c r="D13" s="32" t="s">
        <v>24</v>
      </c>
      <c r="E13" s="96"/>
      <c r="F13" s="97"/>
      <c r="G13" s="37"/>
    </row>
    <row r="14" spans="1:20" s="159" customFormat="1" ht="210" x14ac:dyDescent="0.25">
      <c r="B14" s="94">
        <v>25</v>
      </c>
      <c r="C14" s="94">
        <v>25</v>
      </c>
      <c r="D14" s="176" t="s">
        <v>356</v>
      </c>
      <c r="E14" s="160"/>
      <c r="F14" s="161"/>
      <c r="G14" s="162"/>
      <c r="H14" s="162"/>
    </row>
    <row r="15" spans="1:20" ht="41.25" customHeight="1" x14ac:dyDescent="0.25">
      <c r="A15" s="18" t="s">
        <v>25</v>
      </c>
      <c r="B15" s="54" t="s">
        <v>138</v>
      </c>
      <c r="C15" s="54" t="s">
        <v>138</v>
      </c>
      <c r="D15" s="27"/>
      <c r="E15" s="5"/>
      <c r="F15" s="12"/>
      <c r="G15" s="13"/>
      <c r="H15" s="13"/>
    </row>
    <row r="16" spans="1:20" ht="41.25" customHeight="1" x14ac:dyDescent="0.25">
      <c r="A16" s="18"/>
      <c r="B16" s="5"/>
      <c r="C16" s="5"/>
      <c r="D16" s="28"/>
      <c r="E16" s="5"/>
      <c r="F16" s="12"/>
      <c r="G16" s="13"/>
      <c r="H16" s="13"/>
    </row>
    <row r="17" spans="1:13" ht="41.25" customHeight="1" x14ac:dyDescent="0.25">
      <c r="A17" s="18"/>
      <c r="B17" s="5"/>
      <c r="C17" s="5"/>
      <c r="D17" s="28"/>
      <c r="E17" s="5"/>
      <c r="F17" s="12"/>
      <c r="G17" s="13"/>
      <c r="H17" s="13"/>
    </row>
    <row r="18" spans="1:13" x14ac:dyDescent="0.25">
      <c r="F18" s="12"/>
      <c r="G18" s="12"/>
      <c r="H18" s="12"/>
      <c r="I18" s="5"/>
    </row>
    <row r="19" spans="1:13" x14ac:dyDescent="0.25">
      <c r="A19" s="311" t="s">
        <v>29</v>
      </c>
      <c r="B19" s="313" t="s">
        <v>30</v>
      </c>
      <c r="C19" s="313"/>
      <c r="D19" s="313"/>
      <c r="E19" s="313"/>
      <c r="F19" s="14"/>
      <c r="G19" s="14"/>
      <c r="H19" s="14"/>
      <c r="I19" s="5"/>
    </row>
    <row r="20" spans="1:13" s="33" customFormat="1" ht="73.5" customHeight="1" x14ac:dyDescent="0.25">
      <c r="A20" s="312"/>
      <c r="B20" s="98" t="s">
        <v>31</v>
      </c>
      <c r="C20" s="98" t="s">
        <v>90</v>
      </c>
      <c r="D20" s="99" t="s">
        <v>33</v>
      </c>
      <c r="E20" s="98" t="s">
        <v>34</v>
      </c>
      <c r="F20" s="100" t="s">
        <v>91</v>
      </c>
      <c r="G20" s="100" t="s">
        <v>92</v>
      </c>
      <c r="H20" s="96"/>
      <c r="I20" s="97"/>
      <c r="J20" s="97"/>
      <c r="K20" s="318"/>
      <c r="L20" s="318"/>
      <c r="M20" s="318"/>
    </row>
    <row r="21" spans="1:13" s="87" customFormat="1" ht="17.25" customHeight="1" x14ac:dyDescent="0.25">
      <c r="A21" s="210" t="s">
        <v>35</v>
      </c>
      <c r="B21" s="152">
        <v>0</v>
      </c>
      <c r="C21" s="152">
        <v>0</v>
      </c>
      <c r="D21" s="197"/>
      <c r="E21" s="125"/>
      <c r="F21" s="132" t="s">
        <v>357</v>
      </c>
      <c r="G21" s="116"/>
      <c r="H21" s="116"/>
      <c r="I21" s="116"/>
      <c r="J21" s="116"/>
      <c r="K21" s="116"/>
      <c r="L21" s="116"/>
      <c r="M21" s="116"/>
    </row>
    <row r="22" spans="1:13" s="87" customFormat="1" ht="75" x14ac:dyDescent="0.25">
      <c r="A22" s="210" t="s">
        <v>37</v>
      </c>
      <c r="B22" s="211">
        <v>10</v>
      </c>
      <c r="C22" s="211">
        <v>15</v>
      </c>
      <c r="D22" s="125"/>
      <c r="E22" s="125"/>
      <c r="F22" s="132" t="s">
        <v>358</v>
      </c>
      <c r="G22" s="147" t="s">
        <v>359</v>
      </c>
      <c r="H22" s="116"/>
      <c r="I22" s="116"/>
      <c r="J22" s="116"/>
      <c r="K22" s="116"/>
      <c r="L22" s="116"/>
      <c r="M22" s="116"/>
    </row>
    <row r="23" spans="1:13" s="87" customFormat="1" x14ac:dyDescent="0.25">
      <c r="A23" s="212" t="s">
        <v>39</v>
      </c>
      <c r="B23" s="211">
        <v>0</v>
      </c>
      <c r="C23" s="211">
        <v>5</v>
      </c>
      <c r="D23" s="125"/>
      <c r="E23" s="125"/>
      <c r="F23" s="132"/>
      <c r="G23" s="116"/>
      <c r="H23" s="116"/>
      <c r="I23" s="116"/>
      <c r="J23" s="116"/>
      <c r="K23" s="116"/>
      <c r="L23" s="116"/>
      <c r="M23" s="116"/>
    </row>
    <row r="24" spans="1:13" s="87" customFormat="1" ht="30" x14ac:dyDescent="0.25">
      <c r="A24" s="212" t="s">
        <v>41</v>
      </c>
      <c r="B24" s="211">
        <v>0</v>
      </c>
      <c r="C24" s="211">
        <v>5</v>
      </c>
      <c r="D24" s="125"/>
      <c r="E24" s="125"/>
      <c r="F24" s="132" t="s">
        <v>360</v>
      </c>
      <c r="G24" s="116"/>
      <c r="H24" s="116"/>
      <c r="I24" s="116"/>
      <c r="J24" s="116"/>
      <c r="K24" s="116"/>
      <c r="L24" s="116"/>
      <c r="M24" s="116"/>
    </row>
    <row r="25" spans="1:13" s="87" customFormat="1" x14ac:dyDescent="0.25">
      <c r="A25" s="210" t="s">
        <v>42</v>
      </c>
      <c r="B25" s="211">
        <v>1</v>
      </c>
      <c r="C25" s="211">
        <v>1</v>
      </c>
      <c r="D25" s="125"/>
      <c r="E25" s="125"/>
      <c r="F25" s="132" t="s">
        <v>361</v>
      </c>
      <c r="G25" s="147" t="s">
        <v>362</v>
      </c>
      <c r="H25" s="116"/>
      <c r="I25" s="116"/>
      <c r="J25" s="116"/>
      <c r="K25" s="116"/>
      <c r="L25" s="116"/>
      <c r="M25" s="116"/>
    </row>
    <row r="26" spans="1:13" s="87" customFormat="1" x14ac:dyDescent="0.25">
      <c r="A26" s="210" t="s">
        <v>44</v>
      </c>
      <c r="B26" s="211">
        <v>0</v>
      </c>
      <c r="C26" s="211">
        <v>0</v>
      </c>
      <c r="D26" s="125"/>
      <c r="E26" s="125"/>
      <c r="F26" s="132" t="s">
        <v>363</v>
      </c>
      <c r="G26" s="116"/>
      <c r="H26" s="116"/>
      <c r="I26" s="116"/>
      <c r="J26" s="116"/>
      <c r="K26" s="116"/>
      <c r="L26" s="116"/>
      <c r="M26" s="116"/>
    </row>
    <row r="27" spans="1:13" s="87" customFormat="1" ht="75" x14ac:dyDescent="0.25">
      <c r="A27" s="210" t="s">
        <v>45</v>
      </c>
      <c r="B27" s="125">
        <v>0</v>
      </c>
      <c r="C27" s="211">
        <v>10</v>
      </c>
      <c r="D27" s="125"/>
      <c r="E27" s="125"/>
      <c r="F27" s="132" t="s">
        <v>364</v>
      </c>
      <c r="G27" s="116"/>
      <c r="H27" s="116"/>
      <c r="I27" s="116"/>
      <c r="J27" s="116"/>
      <c r="K27" s="116"/>
      <c r="L27" s="116"/>
      <c r="M27" s="116"/>
    </row>
    <row r="28" spans="1:13" s="87" customFormat="1" x14ac:dyDescent="0.25">
      <c r="A28" s="187" t="s">
        <v>46</v>
      </c>
      <c r="B28" s="125">
        <v>21</v>
      </c>
      <c r="C28" s="125">
        <v>21</v>
      </c>
      <c r="D28" s="125"/>
      <c r="E28" s="125"/>
      <c r="F28" s="132"/>
      <c r="G28" s="147" t="s">
        <v>365</v>
      </c>
      <c r="H28" s="116"/>
      <c r="I28" s="116"/>
      <c r="J28" s="116"/>
      <c r="K28" s="116"/>
      <c r="L28" s="116"/>
      <c r="M28" s="116"/>
    </row>
    <row r="29" spans="1:13" s="87" customFormat="1" ht="30" x14ac:dyDescent="0.25">
      <c r="A29" s="187" t="s">
        <v>48</v>
      </c>
      <c r="B29" s="125">
        <v>0</v>
      </c>
      <c r="C29" s="125">
        <v>0</v>
      </c>
      <c r="D29" s="125"/>
      <c r="E29" s="125"/>
      <c r="F29" s="132" t="s">
        <v>366</v>
      </c>
      <c r="G29" s="116"/>
      <c r="H29" s="116"/>
      <c r="I29" s="116"/>
      <c r="J29" s="116"/>
      <c r="K29" s="116"/>
      <c r="L29" s="116"/>
      <c r="M29" s="116"/>
    </row>
    <row r="30" spans="1:13" s="87" customFormat="1" ht="30" x14ac:dyDescent="0.25">
      <c r="A30" s="187" t="s">
        <v>50</v>
      </c>
      <c r="B30" s="125">
        <v>0</v>
      </c>
      <c r="C30" s="125">
        <v>0</v>
      </c>
      <c r="D30" s="125"/>
      <c r="E30" s="125"/>
      <c r="F30" s="132" t="s">
        <v>367</v>
      </c>
      <c r="G30" s="147" t="s">
        <v>368</v>
      </c>
      <c r="H30" s="116"/>
      <c r="I30" s="116"/>
      <c r="J30" s="116"/>
      <c r="K30" s="116"/>
      <c r="L30" s="116"/>
      <c r="M30" s="116"/>
    </row>
    <row r="31" spans="1:13" s="87" customFormat="1" ht="45" x14ac:dyDescent="0.25">
      <c r="A31" s="187" t="s">
        <v>52</v>
      </c>
      <c r="B31" s="125">
        <v>0</v>
      </c>
      <c r="C31" s="125">
        <v>0</v>
      </c>
      <c r="D31" s="125"/>
      <c r="E31" s="125"/>
      <c r="F31" s="132" t="s">
        <v>369</v>
      </c>
      <c r="G31" s="116"/>
      <c r="H31" s="116"/>
      <c r="I31" s="116"/>
      <c r="J31" s="116"/>
      <c r="K31" s="116"/>
      <c r="L31" s="116"/>
      <c r="M31" s="116"/>
    </row>
    <row r="32" spans="1:13" s="87" customFormat="1" ht="30" x14ac:dyDescent="0.25">
      <c r="A32" s="187" t="s">
        <v>54</v>
      </c>
      <c r="B32" s="125">
        <v>0</v>
      </c>
      <c r="C32" s="125">
        <v>0</v>
      </c>
      <c r="D32" s="125"/>
      <c r="E32" s="125"/>
      <c r="F32" s="132" t="s">
        <v>366</v>
      </c>
      <c r="G32" s="116"/>
      <c r="H32" s="116"/>
      <c r="I32" s="116"/>
      <c r="J32" s="116"/>
      <c r="K32" s="116"/>
      <c r="L32" s="116"/>
      <c r="M32" s="116"/>
    </row>
    <row r="33" spans="1:13" s="87" customFormat="1" x14ac:dyDescent="0.25">
      <c r="A33" s="213" t="s">
        <v>56</v>
      </c>
      <c r="B33" s="125">
        <v>0</v>
      </c>
      <c r="C33" s="125">
        <v>0</v>
      </c>
      <c r="D33" s="125"/>
      <c r="E33" s="125"/>
      <c r="F33" s="132"/>
      <c r="G33" s="116"/>
      <c r="H33" s="116"/>
      <c r="I33" s="116"/>
      <c r="J33" s="116"/>
      <c r="K33" s="116"/>
      <c r="L33" s="116"/>
      <c r="M33" s="116"/>
    </row>
    <row r="34" spans="1:13" s="87" customFormat="1" x14ac:dyDescent="0.25">
      <c r="A34" s="213" t="s">
        <v>57</v>
      </c>
      <c r="B34" s="125">
        <v>0</v>
      </c>
      <c r="C34" s="125">
        <v>0</v>
      </c>
      <c r="D34" s="125"/>
      <c r="E34" s="125"/>
      <c r="F34" s="132"/>
      <c r="G34" s="116"/>
      <c r="H34" s="116"/>
      <c r="I34" s="116"/>
      <c r="J34" s="116"/>
      <c r="K34" s="116"/>
      <c r="L34" s="116"/>
      <c r="M34" s="116"/>
    </row>
    <row r="35" spans="1:13" s="87" customFormat="1" x14ac:dyDescent="0.25">
      <c r="A35" s="214" t="s">
        <v>58</v>
      </c>
      <c r="B35" s="125"/>
      <c r="C35" s="125"/>
      <c r="D35" s="125"/>
      <c r="E35" s="125"/>
      <c r="F35" s="132"/>
      <c r="G35" s="116"/>
      <c r="H35" s="116"/>
      <c r="I35" s="116"/>
      <c r="J35" s="116"/>
      <c r="K35" s="116"/>
      <c r="L35" s="116"/>
      <c r="M35" s="116"/>
    </row>
    <row r="36" spans="1:13" s="87" customFormat="1" ht="30.75" thickBot="1" x14ac:dyDescent="0.3">
      <c r="A36" s="87" t="s">
        <v>370</v>
      </c>
      <c r="B36" s="115">
        <v>0</v>
      </c>
      <c r="C36" s="115">
        <v>0</v>
      </c>
      <c r="D36" s="115"/>
      <c r="E36" s="115"/>
      <c r="F36" s="132" t="s">
        <v>366</v>
      </c>
      <c r="G36" s="116"/>
      <c r="H36" s="116"/>
      <c r="I36" s="116"/>
      <c r="J36" s="116"/>
      <c r="K36" s="116"/>
      <c r="L36" s="116"/>
      <c r="M36" s="116"/>
    </row>
    <row r="37" spans="1:13" s="87" customFormat="1" ht="150" x14ac:dyDescent="0.25">
      <c r="A37" s="114"/>
      <c r="B37" s="202"/>
      <c r="C37" s="202"/>
      <c r="D37" s="202"/>
      <c r="E37" s="202"/>
      <c r="F37" s="63" t="s">
        <v>371</v>
      </c>
      <c r="G37" s="116"/>
      <c r="H37" s="116"/>
      <c r="I37" s="116"/>
      <c r="J37" s="116"/>
      <c r="K37" s="116"/>
      <c r="L37" s="116"/>
      <c r="M37" s="116"/>
    </row>
    <row r="38" spans="1:13" x14ac:dyDescent="0.25">
      <c r="A38" s="2"/>
      <c r="B38" s="26"/>
      <c r="C38" s="26"/>
      <c r="D38" s="26"/>
      <c r="E38" s="26"/>
      <c r="F38" s="29"/>
    </row>
    <row r="39" spans="1:13" x14ac:dyDescent="0.25">
      <c r="A39" s="2"/>
      <c r="B39" s="26"/>
      <c r="C39" s="26"/>
      <c r="D39" s="26"/>
      <c r="E39" s="26"/>
      <c r="F39" s="29"/>
    </row>
    <row r="40" spans="1:13" ht="15.75" customHeight="1" x14ac:dyDescent="0.25">
      <c r="A40" s="2"/>
      <c r="B40" s="26"/>
      <c r="C40" s="26"/>
      <c r="D40" s="26"/>
      <c r="E40" s="26"/>
      <c r="F40" s="29"/>
      <c r="L40" s="9"/>
      <c r="M40" s="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3">
    <mergeCell ref="A19:A20"/>
    <mergeCell ref="B19:E19"/>
    <mergeCell ref="K20:M20"/>
  </mergeCells>
  <hyperlinks>
    <hyperlink ref="G25" r:id="rId1"/>
    <hyperlink ref="G22" r:id="rId2"/>
    <hyperlink ref="G28" r:id="rId3"/>
    <hyperlink ref="G30" r:id="rId4"/>
  </hyperlinks>
  <pageMargins left="0.7" right="0.7" top="0.75" bottom="0.75" header="0.3" footer="0.3"/>
  <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17" workbookViewId="0">
      <selection activeCell="C20" sqref="C20"/>
    </sheetView>
  </sheetViews>
  <sheetFormatPr defaultRowHeight="15" x14ac:dyDescent="0.25"/>
  <cols>
    <col min="1" max="1" width="24.7109375" customWidth="1"/>
    <col min="2" max="7" width="23.5703125" customWidth="1"/>
    <col min="8" max="8" width="10.28515625"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372</v>
      </c>
      <c r="C7" s="5"/>
    </row>
    <row r="9" spans="1:20" s="90" customFormat="1" ht="90" x14ac:dyDescent="0.25">
      <c r="B9" s="123" t="s">
        <v>6</v>
      </c>
      <c r="C9" s="124" t="s">
        <v>66</v>
      </c>
      <c r="D9" s="124" t="s">
        <v>8</v>
      </c>
      <c r="E9" s="123" t="s">
        <v>9</v>
      </c>
      <c r="F9" s="124" t="s">
        <v>10</v>
      </c>
      <c r="G9" s="124" t="s">
        <v>11</v>
      </c>
      <c r="H9" s="123" t="s">
        <v>12</v>
      </c>
      <c r="I9" s="123" t="s">
        <v>13</v>
      </c>
      <c r="J9" s="30" t="s">
        <v>68</v>
      </c>
      <c r="K9" s="30" t="s">
        <v>69</v>
      </c>
      <c r="L9" s="30" t="s">
        <v>70</v>
      </c>
      <c r="M9" s="30" t="s">
        <v>71</v>
      </c>
      <c r="N9" s="30" t="s">
        <v>72</v>
      </c>
      <c r="O9" s="30" t="s">
        <v>73</v>
      </c>
      <c r="P9" s="30" t="s">
        <v>74</v>
      </c>
      <c r="Q9" s="30" t="s">
        <v>75</v>
      </c>
      <c r="R9" s="30" t="s">
        <v>76</v>
      </c>
      <c r="S9" s="30" t="s">
        <v>77</v>
      </c>
      <c r="T9" s="30" t="s">
        <v>78</v>
      </c>
    </row>
    <row r="10" spans="1:20" s="87" customFormat="1" ht="120" x14ac:dyDescent="0.25">
      <c r="B10" s="125" t="s">
        <v>373</v>
      </c>
      <c r="C10" s="125" t="s">
        <v>374</v>
      </c>
      <c r="D10" s="125" t="s">
        <v>375</v>
      </c>
      <c r="E10" s="125" t="s">
        <v>376</v>
      </c>
      <c r="F10" s="125" t="s">
        <v>377</v>
      </c>
      <c r="G10" s="125" t="s">
        <v>378</v>
      </c>
      <c r="H10" s="125" t="s">
        <v>379</v>
      </c>
      <c r="I10" s="144">
        <v>0.20599999999999999</v>
      </c>
      <c r="J10" s="87">
        <v>357</v>
      </c>
      <c r="K10" s="87">
        <v>356</v>
      </c>
      <c r="L10" s="87">
        <v>1</v>
      </c>
      <c r="M10" s="87">
        <v>148</v>
      </c>
      <c r="N10" s="87">
        <v>47</v>
      </c>
      <c r="O10" s="87">
        <v>101</v>
      </c>
      <c r="P10" s="116">
        <v>412</v>
      </c>
      <c r="Q10" s="116">
        <v>20.6</v>
      </c>
      <c r="R10" s="132">
        <v>268</v>
      </c>
      <c r="S10" s="132">
        <v>34</v>
      </c>
      <c r="T10" s="132">
        <v>234</v>
      </c>
    </row>
    <row r="11" spans="1:20" s="121" customFormat="1" ht="30" x14ac:dyDescent="0.25">
      <c r="A11" s="215" t="s">
        <v>14</v>
      </c>
      <c r="B11" s="216"/>
      <c r="C11" s="216" t="s">
        <v>380</v>
      </c>
      <c r="D11" s="216" t="s">
        <v>381</v>
      </c>
      <c r="E11" s="216"/>
      <c r="F11" s="216" t="s">
        <v>113</v>
      </c>
      <c r="G11" s="216" t="s">
        <v>138</v>
      </c>
      <c r="H11" s="216" t="s">
        <v>380</v>
      </c>
      <c r="I11" s="216" t="s">
        <v>138</v>
      </c>
    </row>
    <row r="12" spans="1:20" s="121" customFormat="1" x14ac:dyDescent="0.25"/>
    <row r="13" spans="1:20" s="87" customFormat="1" ht="60" x14ac:dyDescent="0.25">
      <c r="B13" s="193" t="s">
        <v>22</v>
      </c>
      <c r="C13" s="123" t="s">
        <v>23</v>
      </c>
      <c r="D13" s="124" t="s">
        <v>24</v>
      </c>
      <c r="E13" s="194"/>
      <c r="F13" s="116"/>
      <c r="G13" s="217"/>
    </row>
    <row r="14" spans="1:20" s="87" customFormat="1" ht="30" x14ac:dyDescent="0.25">
      <c r="B14" s="125" t="s">
        <v>382</v>
      </c>
      <c r="C14" s="125" t="s">
        <v>383</v>
      </c>
      <c r="D14" s="124" t="s">
        <v>384</v>
      </c>
      <c r="E14" s="217"/>
      <c r="F14" s="116"/>
      <c r="G14" s="218"/>
      <c r="H14" s="218"/>
    </row>
    <row r="15" spans="1:20" s="87" customFormat="1" ht="41.25" customHeight="1" x14ac:dyDescent="0.25">
      <c r="A15" s="192" t="s">
        <v>25</v>
      </c>
      <c r="B15" s="125"/>
      <c r="C15" s="125" t="s">
        <v>385</v>
      </c>
      <c r="D15" s="124" t="s">
        <v>138</v>
      </c>
      <c r="E15" s="217"/>
      <c r="F15" s="116"/>
      <c r="G15" s="218"/>
      <c r="H15" s="218"/>
    </row>
    <row r="16" spans="1:20" s="220" customFormat="1" x14ac:dyDescent="0.25">
      <c r="A16" s="219"/>
      <c r="B16" s="120"/>
      <c r="C16" s="120"/>
      <c r="D16" s="120"/>
      <c r="E16" s="120"/>
      <c r="F16" s="120"/>
    </row>
    <row r="17" spans="1:13" s="220" customFormat="1" x14ac:dyDescent="0.25">
      <c r="A17" s="219"/>
      <c r="B17" s="120"/>
      <c r="C17" s="120"/>
      <c r="D17" s="120"/>
      <c r="E17" s="120"/>
      <c r="F17" s="120"/>
    </row>
    <row r="18" spans="1:13" s="121" customFormat="1" x14ac:dyDescent="0.25">
      <c r="F18" s="120"/>
      <c r="G18" s="120"/>
      <c r="H18" s="120"/>
      <c r="I18" s="221"/>
    </row>
    <row r="19" spans="1:13" s="121" customFormat="1" x14ac:dyDescent="0.25">
      <c r="A19" s="334" t="s">
        <v>29</v>
      </c>
      <c r="B19" s="336" t="s">
        <v>30</v>
      </c>
      <c r="C19" s="336"/>
      <c r="D19" s="336"/>
      <c r="E19" s="336"/>
      <c r="F19" s="222"/>
      <c r="G19" s="222"/>
      <c r="H19" s="222"/>
      <c r="I19" s="221"/>
    </row>
    <row r="20" spans="1:13" s="30" customFormat="1" ht="73.5" customHeight="1" x14ac:dyDescent="0.25">
      <c r="A20" s="335"/>
      <c r="B20" s="98" t="s">
        <v>31</v>
      </c>
      <c r="C20" s="98" t="s">
        <v>90</v>
      </c>
      <c r="D20" s="99" t="s">
        <v>33</v>
      </c>
      <c r="E20" s="98" t="s">
        <v>34</v>
      </c>
      <c r="F20" s="100" t="s">
        <v>91</v>
      </c>
      <c r="G20" s="223" t="s">
        <v>92</v>
      </c>
      <c r="H20" s="96"/>
      <c r="I20" s="38"/>
      <c r="J20" s="38"/>
      <c r="K20" s="318"/>
      <c r="L20" s="318"/>
      <c r="M20" s="318"/>
    </row>
    <row r="21" spans="1:13" s="119" customFormat="1" ht="44.25" customHeight="1" x14ac:dyDescent="0.25">
      <c r="A21" s="224" t="s">
        <v>35</v>
      </c>
      <c r="B21" s="225">
        <v>5</v>
      </c>
      <c r="C21" s="225">
        <v>5</v>
      </c>
      <c r="D21" s="225" t="s">
        <v>386</v>
      </c>
      <c r="E21" s="216" t="s">
        <v>386</v>
      </c>
      <c r="F21" s="226" t="s">
        <v>387</v>
      </c>
      <c r="G21" s="227" t="s">
        <v>388</v>
      </c>
      <c r="H21" s="226"/>
      <c r="I21" s="226"/>
      <c r="J21" s="226"/>
      <c r="K21" s="226"/>
      <c r="L21" s="226"/>
      <c r="M21" s="226"/>
    </row>
    <row r="22" spans="1:13" s="119" customFormat="1" x14ac:dyDescent="0.25">
      <c r="A22" s="224" t="s">
        <v>37</v>
      </c>
      <c r="B22" s="216">
        <v>13</v>
      </c>
      <c r="C22" s="216">
        <v>13</v>
      </c>
      <c r="D22" s="216"/>
      <c r="E22" s="216"/>
      <c r="F22" s="226"/>
      <c r="G22" s="227" t="s">
        <v>389</v>
      </c>
      <c r="H22" s="226"/>
      <c r="I22" s="226"/>
      <c r="J22" s="226"/>
      <c r="K22" s="226"/>
      <c r="L22" s="226"/>
      <c r="M22" s="226"/>
    </row>
    <row r="23" spans="1:13" s="119" customFormat="1" x14ac:dyDescent="0.25">
      <c r="A23" s="228" t="s">
        <v>39</v>
      </c>
      <c r="B23" s="216">
        <v>1</v>
      </c>
      <c r="C23" s="216">
        <v>2</v>
      </c>
      <c r="D23" s="216"/>
      <c r="E23" s="216"/>
      <c r="F23" s="226"/>
      <c r="G23" s="120"/>
      <c r="H23" s="226"/>
      <c r="I23" s="226"/>
      <c r="J23" s="226"/>
      <c r="K23" s="226"/>
      <c r="L23" s="226"/>
      <c r="M23" s="226"/>
    </row>
    <row r="24" spans="1:13" s="119" customFormat="1" x14ac:dyDescent="0.25">
      <c r="A24" s="228" t="s">
        <v>41</v>
      </c>
      <c r="B24" s="216">
        <v>0</v>
      </c>
      <c r="C24" s="216">
        <v>0</v>
      </c>
      <c r="D24" s="216"/>
      <c r="E24" s="216"/>
      <c r="F24" s="226"/>
      <c r="G24" s="120"/>
      <c r="H24" s="226"/>
      <c r="I24" s="226"/>
      <c r="J24" s="226"/>
      <c r="K24" s="226"/>
      <c r="L24" s="226"/>
      <c r="M24" s="226"/>
    </row>
    <row r="25" spans="1:13" s="119" customFormat="1" x14ac:dyDescent="0.25">
      <c r="A25" s="224" t="s">
        <v>42</v>
      </c>
      <c r="B25" s="216">
        <v>4</v>
      </c>
      <c r="C25" s="216">
        <v>5</v>
      </c>
      <c r="D25" s="216"/>
      <c r="E25" s="216"/>
      <c r="F25" s="226"/>
      <c r="G25" s="120"/>
      <c r="H25" s="226"/>
      <c r="I25" s="226"/>
      <c r="J25" s="226"/>
      <c r="K25" s="226"/>
      <c r="L25" s="226"/>
      <c r="M25" s="226"/>
    </row>
    <row r="26" spans="1:13" s="119" customFormat="1" x14ac:dyDescent="0.25">
      <c r="A26" s="224" t="s">
        <v>44</v>
      </c>
      <c r="B26" s="216">
        <v>0</v>
      </c>
      <c r="C26" s="216">
        <v>0</v>
      </c>
      <c r="D26" s="216"/>
      <c r="E26" s="216"/>
      <c r="F26" s="226"/>
      <c r="G26" s="120"/>
      <c r="H26" s="226"/>
      <c r="I26" s="226"/>
      <c r="J26" s="226"/>
      <c r="K26" s="226"/>
      <c r="L26" s="226"/>
      <c r="M26" s="226"/>
    </row>
    <row r="27" spans="1:13" s="119" customFormat="1" x14ac:dyDescent="0.25">
      <c r="A27" s="224" t="s">
        <v>45</v>
      </c>
      <c r="B27" s="216">
        <v>35</v>
      </c>
      <c r="C27" s="216">
        <v>35</v>
      </c>
      <c r="D27" s="216"/>
      <c r="E27" s="216"/>
      <c r="F27" s="226" t="s">
        <v>390</v>
      </c>
      <c r="G27" s="120"/>
      <c r="H27" s="226"/>
      <c r="I27" s="226"/>
      <c r="J27" s="226"/>
      <c r="K27" s="226"/>
      <c r="L27" s="226"/>
      <c r="M27" s="226"/>
    </row>
    <row r="28" spans="1:13" s="119" customFormat="1" x14ac:dyDescent="0.25">
      <c r="A28" s="229" t="s">
        <v>46</v>
      </c>
      <c r="B28" s="216">
        <v>13</v>
      </c>
      <c r="C28" s="216">
        <v>13</v>
      </c>
      <c r="D28" s="216"/>
      <c r="E28" s="216"/>
      <c r="F28" s="226"/>
      <c r="G28" s="227" t="s">
        <v>391</v>
      </c>
      <c r="H28" s="226"/>
      <c r="I28" s="226"/>
      <c r="J28" s="226"/>
      <c r="K28" s="226"/>
      <c r="L28" s="226"/>
      <c r="M28" s="226"/>
    </row>
    <row r="29" spans="1:13" s="119" customFormat="1" x14ac:dyDescent="0.25">
      <c r="A29" s="229" t="s">
        <v>48</v>
      </c>
      <c r="B29" s="216">
        <v>0</v>
      </c>
      <c r="C29" s="216">
        <v>0</v>
      </c>
      <c r="D29" s="216"/>
      <c r="E29" s="216"/>
      <c r="F29" s="226"/>
      <c r="G29" s="120"/>
      <c r="H29" s="226"/>
      <c r="I29" s="226"/>
      <c r="J29" s="226"/>
      <c r="K29" s="226"/>
      <c r="L29" s="226"/>
      <c r="M29" s="226"/>
    </row>
    <row r="30" spans="1:13" s="119" customFormat="1" x14ac:dyDescent="0.25">
      <c r="A30" s="229" t="s">
        <v>50</v>
      </c>
      <c r="B30" s="216">
        <v>27</v>
      </c>
      <c r="C30" s="216">
        <v>27</v>
      </c>
      <c r="D30" s="216"/>
      <c r="E30" s="216"/>
      <c r="F30" s="226" t="s">
        <v>392</v>
      </c>
      <c r="G30" s="227" t="s">
        <v>393</v>
      </c>
      <c r="H30" s="226"/>
      <c r="I30" s="226"/>
      <c r="J30" s="226"/>
      <c r="K30" s="226"/>
      <c r="L30" s="226"/>
      <c r="M30" s="226"/>
    </row>
    <row r="31" spans="1:13" s="119" customFormat="1" x14ac:dyDescent="0.25">
      <c r="A31" s="229" t="s">
        <v>52</v>
      </c>
      <c r="B31" s="216">
        <v>0</v>
      </c>
      <c r="C31" s="216">
        <v>0</v>
      </c>
      <c r="D31" s="216"/>
      <c r="E31" s="216"/>
      <c r="F31" s="226"/>
      <c r="G31" s="120"/>
      <c r="H31" s="226"/>
      <c r="I31" s="226"/>
      <c r="J31" s="226"/>
      <c r="K31" s="226"/>
      <c r="L31" s="226"/>
      <c r="M31" s="226"/>
    </row>
    <row r="32" spans="1:13" s="119" customFormat="1" x14ac:dyDescent="0.25">
      <c r="A32" s="229" t="s">
        <v>54</v>
      </c>
      <c r="B32" s="216">
        <v>0</v>
      </c>
      <c r="C32" s="216">
        <v>0</v>
      </c>
      <c r="D32" s="216"/>
      <c r="E32" s="216"/>
      <c r="F32" s="226" t="s">
        <v>394</v>
      </c>
      <c r="G32" s="120"/>
      <c r="H32" s="226"/>
      <c r="I32" s="226"/>
      <c r="J32" s="226"/>
      <c r="K32" s="226"/>
      <c r="L32" s="226"/>
      <c r="M32" s="226"/>
    </row>
    <row r="33" spans="1:13" s="119" customFormat="1" x14ac:dyDescent="0.25">
      <c r="A33" s="230" t="s">
        <v>56</v>
      </c>
      <c r="B33" s="216">
        <v>2</v>
      </c>
      <c r="C33" s="234">
        <v>8</v>
      </c>
      <c r="D33" s="216"/>
      <c r="E33" s="216"/>
      <c r="F33" s="226"/>
      <c r="G33" s="120"/>
      <c r="H33" s="226"/>
      <c r="I33" s="226"/>
      <c r="J33" s="226"/>
      <c r="K33" s="226"/>
      <c r="L33" s="226"/>
      <c r="M33" s="226"/>
    </row>
    <row r="34" spans="1:13" s="119" customFormat="1" x14ac:dyDescent="0.25">
      <c r="A34" s="230" t="s">
        <v>57</v>
      </c>
      <c r="B34" s="216">
        <v>0</v>
      </c>
      <c r="C34" s="216">
        <v>0</v>
      </c>
      <c r="D34" s="216"/>
      <c r="E34" s="216"/>
      <c r="F34" s="226"/>
      <c r="G34" s="120"/>
      <c r="H34" s="226"/>
      <c r="I34" s="226"/>
      <c r="J34" s="226"/>
      <c r="K34" s="226"/>
      <c r="L34" s="226"/>
      <c r="M34" s="226"/>
    </row>
    <row r="35" spans="1:13" s="119" customFormat="1" x14ac:dyDescent="0.25">
      <c r="A35" s="276" t="s">
        <v>58</v>
      </c>
      <c r="B35" s="216"/>
      <c r="C35" s="216"/>
      <c r="D35" s="216"/>
      <c r="E35" s="216"/>
      <c r="F35" s="226"/>
      <c r="G35" s="120"/>
      <c r="H35" s="226"/>
      <c r="I35" s="226"/>
      <c r="J35" s="226"/>
      <c r="K35" s="226"/>
      <c r="L35" s="226"/>
      <c r="M35" s="226"/>
    </row>
    <row r="36" spans="1:13" s="119" customFormat="1" ht="15.75" thickBot="1" x14ac:dyDescent="0.3">
      <c r="A36" t="s">
        <v>59</v>
      </c>
      <c r="B36" s="216"/>
      <c r="C36" s="216"/>
      <c r="D36" s="231"/>
      <c r="E36" s="231"/>
      <c r="F36" s="226"/>
      <c r="G36" s="120"/>
      <c r="H36" s="226"/>
      <c r="I36" s="226"/>
      <c r="J36" s="226"/>
      <c r="K36" s="226"/>
      <c r="L36" s="226"/>
      <c r="M36" s="226"/>
    </row>
    <row r="37" spans="1:13" s="121" customFormat="1" x14ac:dyDescent="0.25">
      <c r="A37" s="261" t="s">
        <v>60</v>
      </c>
      <c r="B37" s="216"/>
      <c r="C37" s="216"/>
      <c r="D37" s="118"/>
      <c r="E37" s="118"/>
      <c r="F37" s="120"/>
      <c r="G37" s="120"/>
      <c r="H37" s="120"/>
      <c r="I37" s="120"/>
      <c r="J37" s="120"/>
      <c r="K37" s="120"/>
      <c r="L37" s="120"/>
      <c r="M37" s="120"/>
    </row>
    <row r="38" spans="1:13" s="121" customFormat="1" ht="15.75" thickBot="1" x14ac:dyDescent="0.3">
      <c r="A38" s="114" t="s">
        <v>62</v>
      </c>
      <c r="B38" s="233">
        <v>15</v>
      </c>
      <c r="C38" s="233">
        <v>15</v>
      </c>
      <c r="D38" s="216"/>
      <c r="E38" s="216"/>
    </row>
    <row r="39" spans="1:13" s="121" customFormat="1" x14ac:dyDescent="0.25">
      <c r="A39" s="117"/>
      <c r="B39" s="216"/>
      <c r="C39" s="216"/>
      <c r="D39" s="216"/>
      <c r="E39" s="216"/>
    </row>
    <row r="40" spans="1:13" s="121" customFormat="1" ht="15.75" customHeight="1" x14ac:dyDescent="0.25">
      <c r="A40" s="117"/>
      <c r="B40" s="216"/>
      <c r="C40" s="216"/>
      <c r="D40" s="216"/>
      <c r="E40" s="216"/>
      <c r="L40" s="232"/>
      <c r="M40" s="221"/>
    </row>
    <row r="41" spans="1:13" s="121" customFormat="1" x14ac:dyDescent="0.25">
      <c r="L41" s="221"/>
      <c r="M41" s="221"/>
    </row>
    <row r="42" spans="1:13" s="121" customFormat="1" x14ac:dyDescent="0.25">
      <c r="L42" s="221"/>
      <c r="M42" s="221"/>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3">
    <mergeCell ref="A19:A20"/>
    <mergeCell ref="B19:E19"/>
    <mergeCell ref="K20:M20"/>
  </mergeCells>
  <hyperlinks>
    <hyperlink ref="G22" r:id="rId1"/>
    <hyperlink ref="G21" r:id="rId2"/>
    <hyperlink ref="G30" r:id="rId3"/>
    <hyperlink ref="G28" r:id="rId4"/>
  </hyperlinks>
  <pageMargins left="0.7" right="0.7" top="0.75" bottom="0.75" header="0.3" footer="0.3"/>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tabSelected="1" workbookViewId="0"/>
  </sheetViews>
  <sheetFormatPr defaultRowHeight="12.75" x14ac:dyDescent="0.2"/>
  <cols>
    <col min="1" max="1" width="21.85546875" style="281" customWidth="1"/>
    <col min="2" max="15" width="10.7109375" style="281" customWidth="1"/>
    <col min="16" max="16" width="45.42578125" style="282" customWidth="1"/>
    <col min="17" max="16384" width="9.140625" style="282"/>
  </cols>
  <sheetData>
    <row r="1" spans="1:16" ht="39" thickBot="1" x14ac:dyDescent="0.25">
      <c r="A1" s="301" t="s">
        <v>406</v>
      </c>
      <c r="B1" s="292" t="s">
        <v>64</v>
      </c>
      <c r="C1" s="292" t="s">
        <v>397</v>
      </c>
      <c r="D1" s="292" t="s">
        <v>398</v>
      </c>
      <c r="E1" s="292" t="s">
        <v>399</v>
      </c>
      <c r="F1" s="292" t="s">
        <v>202</v>
      </c>
      <c r="G1" s="292" t="s">
        <v>222</v>
      </c>
      <c r="H1" s="292" t="s">
        <v>400</v>
      </c>
      <c r="I1" s="292" t="s">
        <v>401</v>
      </c>
      <c r="J1" s="292" t="s">
        <v>402</v>
      </c>
      <c r="K1" s="292" t="s">
        <v>334</v>
      </c>
      <c r="L1" s="292" t="s">
        <v>403</v>
      </c>
      <c r="M1" s="292" t="s">
        <v>404</v>
      </c>
      <c r="N1" s="292" t="s">
        <v>133</v>
      </c>
      <c r="O1" s="293" t="s">
        <v>405</v>
      </c>
      <c r="P1" s="305" t="s">
        <v>410</v>
      </c>
    </row>
    <row r="2" spans="1:16" ht="13.5" thickTop="1" x14ac:dyDescent="0.2">
      <c r="A2" s="294" t="s">
        <v>35</v>
      </c>
      <c r="B2" s="284">
        <f>'Võru linn'!B21</f>
        <v>70</v>
      </c>
      <c r="C2" s="283">
        <f>Antsla!B21</f>
        <v>24</v>
      </c>
      <c r="D2" s="284">
        <f>Haanja!B21</f>
        <v>4</v>
      </c>
      <c r="E2" s="283">
        <f>Lasva!B21</f>
        <v>18</v>
      </c>
      <c r="F2" s="283">
        <f>Meremäe!B21</f>
        <v>45</v>
      </c>
      <c r="G2" s="283">
        <f>Misso!B21</f>
        <v>3</v>
      </c>
      <c r="H2" s="283">
        <f>Mõniste!B21</f>
        <v>0</v>
      </c>
      <c r="I2" s="283">
        <f>Rõuge!B21</f>
        <v>17</v>
      </c>
      <c r="J2" s="283">
        <f>Sõmerpalu!B21</f>
        <v>10</v>
      </c>
      <c r="K2" s="283">
        <f>Urvaste!B21</f>
        <v>20</v>
      </c>
      <c r="L2" s="283">
        <f>Varstu!B21</f>
        <v>0</v>
      </c>
      <c r="M2" s="283">
        <f>Vastseliina!B21</f>
        <v>5</v>
      </c>
      <c r="N2" s="283">
        <f>'Võru vald'!B21</f>
        <v>13</v>
      </c>
      <c r="O2" s="289">
        <f>SUM(B2:N2)</f>
        <v>229</v>
      </c>
    </row>
    <row r="3" spans="1:16" x14ac:dyDescent="0.2">
      <c r="A3" s="295" t="s">
        <v>396</v>
      </c>
      <c r="B3" s="285">
        <f>'Võru linn'!C21-B2</f>
        <v>5</v>
      </c>
      <c r="C3" s="286">
        <f>Antsla!C21-C2</f>
        <v>0</v>
      </c>
      <c r="D3" s="285">
        <f>Haanja!C21-D2</f>
        <v>4</v>
      </c>
      <c r="E3" s="286">
        <f>Lasva!C21-E2</f>
        <v>0</v>
      </c>
      <c r="F3" s="286">
        <f>Meremäe!C21-F2</f>
        <v>35</v>
      </c>
      <c r="G3" s="286">
        <f>Misso!C21-G2</f>
        <v>5</v>
      </c>
      <c r="H3" s="286">
        <f>Mõniste!C21-H2</f>
        <v>15</v>
      </c>
      <c r="I3" s="286">
        <f>Rõuge!C21-I2</f>
        <v>0</v>
      </c>
      <c r="J3" s="286">
        <f>Sõmerpalu!C21-J2</f>
        <v>0</v>
      </c>
      <c r="K3" s="286">
        <f>Urvaste!C21-K2</f>
        <v>0</v>
      </c>
      <c r="L3" s="286">
        <f>Varstu!C21-L2</f>
        <v>0</v>
      </c>
      <c r="M3" s="286">
        <f>Vastseliina!C21-M2</f>
        <v>0</v>
      </c>
      <c r="N3" s="286">
        <f>'Võru vald'!C21-N2</f>
        <v>12</v>
      </c>
      <c r="O3" s="290">
        <f t="shared" ref="O3:O36" si="0">SUM(B3:N3)</f>
        <v>76</v>
      </c>
    </row>
    <row r="4" spans="1:16" x14ac:dyDescent="0.2">
      <c r="A4" s="296" t="s">
        <v>37</v>
      </c>
      <c r="B4" s="284">
        <f>'Võru linn'!B22</f>
        <v>31</v>
      </c>
      <c r="C4" s="283">
        <f>Antsla!B22</f>
        <v>48</v>
      </c>
      <c r="D4" s="284">
        <f>Haanja!B22</f>
        <v>8</v>
      </c>
      <c r="E4" s="283">
        <f>Lasva!B22</f>
        <v>26</v>
      </c>
      <c r="F4" s="283">
        <f>Meremäe!B22</f>
        <v>6</v>
      </c>
      <c r="G4" s="283">
        <f>Misso!B22</f>
        <v>8</v>
      </c>
      <c r="H4" s="283">
        <f>Mõniste!B22</f>
        <v>7</v>
      </c>
      <c r="I4" s="283">
        <f>Rõuge!B22</f>
        <v>24</v>
      </c>
      <c r="J4" s="283">
        <f>Sõmerpalu!B22</f>
        <v>15</v>
      </c>
      <c r="K4" s="283">
        <f>Urvaste!B22</f>
        <v>6</v>
      </c>
      <c r="L4" s="283">
        <f>Varstu!B22</f>
        <v>10</v>
      </c>
      <c r="M4" s="283">
        <f>Vastseliina!B22</f>
        <v>13</v>
      </c>
      <c r="N4" s="283">
        <f>'Võru vald'!B22</f>
        <v>12</v>
      </c>
      <c r="O4" s="289">
        <f t="shared" si="0"/>
        <v>214</v>
      </c>
    </row>
    <row r="5" spans="1:16" x14ac:dyDescent="0.2">
      <c r="A5" s="297" t="s">
        <v>396</v>
      </c>
      <c r="B5" s="285">
        <f>'Võru linn'!C22-B4</f>
        <v>0</v>
      </c>
      <c r="C5" s="286">
        <f>Antsla!C22-C4</f>
        <v>0</v>
      </c>
      <c r="D5" s="285">
        <f>Haanja!C22-D4</f>
        <v>2</v>
      </c>
      <c r="E5" s="286">
        <f>Lasva!C22-E4</f>
        <v>2</v>
      </c>
      <c r="F5" s="286">
        <f>Meremäe!C22-F4</f>
        <v>4</v>
      </c>
      <c r="G5" s="286">
        <f>Misso!C22-G4</f>
        <v>0</v>
      </c>
      <c r="H5" s="286">
        <f>Mõniste!C22-H4</f>
        <v>0</v>
      </c>
      <c r="I5" s="286">
        <f>Rõuge!C22-I4</f>
        <v>3</v>
      </c>
      <c r="J5" s="286">
        <f>Sõmerpalu!C22-J4</f>
        <v>0</v>
      </c>
      <c r="K5" s="286">
        <f>Urvaste!C22-K4</f>
        <v>0</v>
      </c>
      <c r="L5" s="286">
        <f>Varstu!C22-L4</f>
        <v>5</v>
      </c>
      <c r="M5" s="286">
        <f>Vastseliina!C22-M4</f>
        <v>0</v>
      </c>
      <c r="N5" s="286">
        <f>'Võru vald'!C22-N4</f>
        <v>3</v>
      </c>
      <c r="O5" s="290">
        <f t="shared" si="0"/>
        <v>19</v>
      </c>
    </row>
    <row r="6" spans="1:16" x14ac:dyDescent="0.2">
      <c r="A6" s="298" t="s">
        <v>39</v>
      </c>
      <c r="B6" s="284">
        <f>'Võru linn'!B23</f>
        <v>0</v>
      </c>
      <c r="C6" s="283">
        <f>Antsla!B23</f>
        <v>0</v>
      </c>
      <c r="D6" s="284">
        <f>Haanja!B23</f>
        <v>0</v>
      </c>
      <c r="E6" s="283">
        <f>Lasva!B23</f>
        <v>0</v>
      </c>
      <c r="F6" s="283">
        <f>Meremäe!B23</f>
        <v>0</v>
      </c>
      <c r="G6" s="283">
        <f>Misso!B23</f>
        <v>0</v>
      </c>
      <c r="H6" s="283">
        <f>Mõniste!B23</f>
        <v>0</v>
      </c>
      <c r="I6" s="283">
        <f>Rõuge!B23</f>
        <v>0</v>
      </c>
      <c r="J6" s="283">
        <f>Sõmerpalu!B23</f>
        <v>0</v>
      </c>
      <c r="K6" s="283">
        <f>Urvaste!B23</f>
        <v>0</v>
      </c>
      <c r="L6" s="283">
        <f>Varstu!B23</f>
        <v>0</v>
      </c>
      <c r="M6" s="283">
        <f>Vastseliina!B23</f>
        <v>1</v>
      </c>
      <c r="N6" s="283">
        <f>'Võru vald'!B23</f>
        <v>2</v>
      </c>
      <c r="O6" s="289">
        <f t="shared" si="0"/>
        <v>3</v>
      </c>
      <c r="P6" s="282" t="s">
        <v>213</v>
      </c>
    </row>
    <row r="7" spans="1:16" x14ac:dyDescent="0.2">
      <c r="A7" s="295" t="s">
        <v>396</v>
      </c>
      <c r="B7" s="285">
        <f>'Võru linn'!C23-B6</f>
        <v>0</v>
      </c>
      <c r="C7" s="286">
        <f>Antsla!C23-C6</f>
        <v>5</v>
      </c>
      <c r="D7" s="285">
        <f>Haanja!C23-D6</f>
        <v>5</v>
      </c>
      <c r="E7" s="286">
        <f>Lasva!C23-E6</f>
        <v>5</v>
      </c>
      <c r="F7" s="286">
        <f>Meremäe!C23-F6</f>
        <v>0</v>
      </c>
      <c r="G7" s="286">
        <f>Misso!C23-G6</f>
        <v>3</v>
      </c>
      <c r="H7" s="286">
        <f>Mõniste!C23-H6</f>
        <v>0</v>
      </c>
      <c r="I7" s="286">
        <f>Rõuge!C23-I6</f>
        <v>10</v>
      </c>
      <c r="J7" s="286">
        <f>Sõmerpalu!C23-J6</f>
        <v>0</v>
      </c>
      <c r="K7" s="286">
        <f>Urvaste!C23-K6</f>
        <v>0</v>
      </c>
      <c r="L7" s="286">
        <f>Varstu!C23-L6</f>
        <v>5</v>
      </c>
      <c r="M7" s="286">
        <f>Vastseliina!C23-M6</f>
        <v>1</v>
      </c>
      <c r="N7" s="286">
        <f>'Võru vald'!C23-N6</f>
        <v>0</v>
      </c>
      <c r="O7" s="290">
        <f t="shared" si="0"/>
        <v>34</v>
      </c>
    </row>
    <row r="8" spans="1:16" x14ac:dyDescent="0.2">
      <c r="A8" s="298" t="s">
        <v>41</v>
      </c>
      <c r="B8" s="284">
        <f>'Võru linn'!B24</f>
        <v>0</v>
      </c>
      <c r="C8" s="283">
        <f>Antsla!B24</f>
        <v>0</v>
      </c>
      <c r="D8" s="284">
        <f>Haanja!B24</f>
        <v>0</v>
      </c>
      <c r="E8" s="283">
        <f>Lasva!B24</f>
        <v>0</v>
      </c>
      <c r="F8" s="283">
        <f>Meremäe!B24</f>
        <v>0</v>
      </c>
      <c r="G8" s="283">
        <f>Misso!B24</f>
        <v>0</v>
      </c>
      <c r="H8" s="283">
        <f>Mõniste!B24</f>
        <v>0</v>
      </c>
      <c r="I8" s="283">
        <f>Rõuge!B24</f>
        <v>0</v>
      </c>
      <c r="J8" s="283">
        <f>Sõmerpalu!B24</f>
        <v>0</v>
      </c>
      <c r="K8" s="283">
        <f>Urvaste!B24</f>
        <v>0</v>
      </c>
      <c r="L8" s="283">
        <f>Varstu!B24</f>
        <v>0</v>
      </c>
      <c r="M8" s="283">
        <f>Vastseliina!B24</f>
        <v>0</v>
      </c>
      <c r="N8" s="283">
        <f>'Võru vald'!B24</f>
        <v>2</v>
      </c>
      <c r="O8" s="289">
        <f t="shared" si="0"/>
        <v>2</v>
      </c>
      <c r="P8" s="282" t="s">
        <v>213</v>
      </c>
    </row>
    <row r="9" spans="1:16" x14ac:dyDescent="0.2">
      <c r="A9" s="295" t="s">
        <v>396</v>
      </c>
      <c r="B9" s="285">
        <f>'Võru linn'!C24-B8</f>
        <v>0</v>
      </c>
      <c r="C9" s="286">
        <f>Antsla!C24-C8</f>
        <v>5</v>
      </c>
      <c r="D9" s="285">
        <f>Haanja!C24-D8</f>
        <v>10</v>
      </c>
      <c r="E9" s="286">
        <f>Lasva!C24-E8</f>
        <v>3</v>
      </c>
      <c r="F9" s="286">
        <f>Meremäe!C24-F8</f>
        <v>0</v>
      </c>
      <c r="G9" s="286">
        <f>Misso!C24-G8</f>
        <v>3</v>
      </c>
      <c r="H9" s="286">
        <f>Mõniste!C24-H8</f>
        <v>0</v>
      </c>
      <c r="I9" s="286">
        <f>Rõuge!C24-I8</f>
        <v>6</v>
      </c>
      <c r="J9" s="286">
        <f>Sõmerpalu!C24-J8</f>
        <v>0</v>
      </c>
      <c r="K9" s="286">
        <f>Urvaste!C24-K8</f>
        <v>0</v>
      </c>
      <c r="L9" s="286">
        <f>Varstu!C24-L8</f>
        <v>5</v>
      </c>
      <c r="M9" s="286">
        <f>Vastseliina!C24-M8</f>
        <v>0</v>
      </c>
      <c r="N9" s="286">
        <f>'Võru vald'!C24-N8</f>
        <v>0</v>
      </c>
      <c r="O9" s="290">
        <f t="shared" si="0"/>
        <v>32</v>
      </c>
    </row>
    <row r="10" spans="1:16" x14ac:dyDescent="0.2">
      <c r="A10" s="299" t="s">
        <v>42</v>
      </c>
      <c r="B10" s="284">
        <f>'Võru linn'!B25</f>
        <v>24</v>
      </c>
      <c r="C10" s="283">
        <f>Antsla!B25</f>
        <v>9</v>
      </c>
      <c r="D10" s="284">
        <f>Haanja!B25</f>
        <v>4</v>
      </c>
      <c r="E10" s="283">
        <f>Lasva!B25</f>
        <v>6</v>
      </c>
      <c r="F10" s="283">
        <f>Meremäe!B25</f>
        <v>1</v>
      </c>
      <c r="G10" s="283">
        <f>Misso!B25</f>
        <v>7</v>
      </c>
      <c r="H10" s="283">
        <f>Mõniste!B25</f>
        <v>0</v>
      </c>
      <c r="I10" s="283">
        <f>Rõuge!B25</f>
        <v>3</v>
      </c>
      <c r="J10" s="283">
        <f>Sõmerpalu!B25</f>
        <v>0</v>
      </c>
      <c r="K10" s="283">
        <f>Urvaste!B25</f>
        <v>1</v>
      </c>
      <c r="L10" s="283">
        <f>Varstu!B25</f>
        <v>1</v>
      </c>
      <c r="M10" s="283">
        <f>Vastseliina!B25</f>
        <v>4</v>
      </c>
      <c r="N10" s="283">
        <f>'Võru vald'!B25</f>
        <v>3</v>
      </c>
      <c r="O10" s="289">
        <f t="shared" si="0"/>
        <v>63</v>
      </c>
    </row>
    <row r="11" spans="1:16" x14ac:dyDescent="0.2">
      <c r="A11" s="297" t="s">
        <v>396</v>
      </c>
      <c r="B11" s="285">
        <f>'Võru linn'!C25-B10</f>
        <v>0</v>
      </c>
      <c r="C11" s="286">
        <f>Antsla!C25-C10</f>
        <v>5</v>
      </c>
      <c r="D11" s="285">
        <f>Haanja!C25-D10</f>
        <v>6</v>
      </c>
      <c r="E11" s="286">
        <f>Lasva!C25-E10</f>
        <v>0</v>
      </c>
      <c r="F11" s="286">
        <f>Meremäe!C25-F10</f>
        <v>2</v>
      </c>
      <c r="G11" s="286">
        <f>Misso!C25-G10</f>
        <v>13</v>
      </c>
      <c r="H11" s="286">
        <f>Mõniste!C25-H10</f>
        <v>2</v>
      </c>
      <c r="I11" s="286">
        <f>Rõuge!C25-I10</f>
        <v>0</v>
      </c>
      <c r="J11" s="286">
        <f>Sõmerpalu!C25-J10</f>
        <v>54</v>
      </c>
      <c r="K11" s="286">
        <f>Urvaste!C25-K10</f>
        <v>9</v>
      </c>
      <c r="L11" s="286">
        <f>Varstu!C25-L10</f>
        <v>0</v>
      </c>
      <c r="M11" s="286">
        <f>Vastseliina!C25-M10</f>
        <v>1</v>
      </c>
      <c r="N11" s="286">
        <f>'Võru vald'!C25-N10</f>
        <v>2</v>
      </c>
      <c r="O11" s="290">
        <f t="shared" si="0"/>
        <v>94</v>
      </c>
    </row>
    <row r="12" spans="1:16" x14ac:dyDescent="0.2">
      <c r="A12" s="294" t="s">
        <v>44</v>
      </c>
      <c r="B12" s="284">
        <f>'Võru linn'!B26</f>
        <v>8</v>
      </c>
      <c r="C12" s="283">
        <f>Antsla!B26</f>
        <v>0</v>
      </c>
      <c r="D12" s="284">
        <f>Haanja!B26</f>
        <v>0</v>
      </c>
      <c r="E12" s="283">
        <f>Lasva!B26</f>
        <v>0</v>
      </c>
      <c r="F12" s="283">
        <f>Meremäe!B26</f>
        <v>0</v>
      </c>
      <c r="G12" s="283">
        <f>Misso!B26</f>
        <v>0</v>
      </c>
      <c r="H12" s="283">
        <f>Mõniste!B26</f>
        <v>0</v>
      </c>
      <c r="I12" s="283">
        <f>Rõuge!B26</f>
        <v>0</v>
      </c>
      <c r="J12" s="283">
        <f>Sõmerpalu!B26</f>
        <v>0</v>
      </c>
      <c r="K12" s="283">
        <f>Urvaste!B26</f>
        <v>0</v>
      </c>
      <c r="L12" s="283">
        <f>Varstu!B26</f>
        <v>0</v>
      </c>
      <c r="M12" s="283">
        <f>Vastseliina!B26</f>
        <v>0</v>
      </c>
      <c r="N12" s="283">
        <f>'Võru vald'!B26</f>
        <v>2</v>
      </c>
      <c r="O12" s="289">
        <f t="shared" si="0"/>
        <v>10</v>
      </c>
    </row>
    <row r="13" spans="1:16" x14ac:dyDescent="0.2">
      <c r="A13" s="297" t="s">
        <v>396</v>
      </c>
      <c r="B13" s="285">
        <f>'Võru linn'!C26-B12</f>
        <v>0</v>
      </c>
      <c r="C13" s="286">
        <f>Antsla!C26-C12</f>
        <v>0</v>
      </c>
      <c r="D13" s="285">
        <f>Haanja!C26-D12</f>
        <v>0</v>
      </c>
      <c r="E13" s="286">
        <f>Lasva!C26-E12</f>
        <v>0</v>
      </c>
      <c r="F13" s="286">
        <f>Meremäe!C26-F12</f>
        <v>0</v>
      </c>
      <c r="G13" s="286">
        <f>Misso!C26-G12</f>
        <v>0</v>
      </c>
      <c r="H13" s="286">
        <f>Mõniste!C26-H12</f>
        <v>0</v>
      </c>
      <c r="I13" s="286">
        <f>Rõuge!C26-I12</f>
        <v>0</v>
      </c>
      <c r="J13" s="286">
        <f>Sõmerpalu!C26-J12</f>
        <v>0</v>
      </c>
      <c r="K13" s="286">
        <f>Urvaste!C26-K12</f>
        <v>0</v>
      </c>
      <c r="L13" s="286">
        <f>Varstu!C26-L12</f>
        <v>0</v>
      </c>
      <c r="M13" s="286">
        <f>Vastseliina!C26-M12</f>
        <v>0</v>
      </c>
      <c r="N13" s="286">
        <f>'Võru vald'!C26-N12</f>
        <v>1</v>
      </c>
      <c r="O13" s="290">
        <f t="shared" si="0"/>
        <v>1</v>
      </c>
    </row>
    <row r="14" spans="1:16" x14ac:dyDescent="0.2">
      <c r="A14" s="294" t="s">
        <v>45</v>
      </c>
      <c r="B14" s="284">
        <f>'Võru linn'!B27</f>
        <v>30</v>
      </c>
      <c r="C14" s="283">
        <f>Antsla!B27</f>
        <v>5</v>
      </c>
      <c r="D14" s="284">
        <f>Haanja!B27</f>
        <v>35</v>
      </c>
      <c r="E14" s="283">
        <f>Lasva!B27</f>
        <v>30</v>
      </c>
      <c r="F14" s="283">
        <f>Meremäe!B27</f>
        <v>45</v>
      </c>
      <c r="G14" s="283">
        <f>Misso!B27</f>
        <v>20</v>
      </c>
      <c r="H14" s="283">
        <f>Mõniste!B27</f>
        <v>10</v>
      </c>
      <c r="I14" s="283">
        <f>Rõuge!B27</f>
        <v>33</v>
      </c>
      <c r="J14" s="283">
        <f>Sõmerpalu!B27</f>
        <v>25</v>
      </c>
      <c r="K14" s="283">
        <f>Urvaste!B27</f>
        <v>30</v>
      </c>
      <c r="L14" s="283">
        <f>Varstu!B27</f>
        <v>0</v>
      </c>
      <c r="M14" s="283">
        <f>Vastseliina!B27</f>
        <v>35</v>
      </c>
      <c r="N14" s="283">
        <f>'Võru vald'!B27</f>
        <v>40</v>
      </c>
      <c r="O14" s="289">
        <f t="shared" si="0"/>
        <v>338</v>
      </c>
    </row>
    <row r="15" spans="1:16" x14ac:dyDescent="0.2">
      <c r="A15" s="297" t="s">
        <v>396</v>
      </c>
      <c r="B15" s="285">
        <f>'Võru linn'!C27-B14</f>
        <v>0</v>
      </c>
      <c r="C15" s="286">
        <f>Antsla!C27-C14</f>
        <v>10</v>
      </c>
      <c r="D15" s="285">
        <f>Haanja!C27-D14</f>
        <v>5</v>
      </c>
      <c r="E15" s="286">
        <f>Lasva!C27-E14</f>
        <v>5</v>
      </c>
      <c r="F15" s="286">
        <f>Meremäe!C27-F14</f>
        <v>5</v>
      </c>
      <c r="G15" s="286">
        <f>Misso!C27-G14</f>
        <v>0</v>
      </c>
      <c r="H15" s="286">
        <f>Mõniste!C27-H14</f>
        <v>10</v>
      </c>
      <c r="I15" s="286">
        <f>Rõuge!C27-I14</f>
        <v>0</v>
      </c>
      <c r="J15" s="286">
        <f>Sõmerpalu!C27-J14</f>
        <v>15</v>
      </c>
      <c r="K15" s="286">
        <f>Urvaste!C27-K14</f>
        <v>0</v>
      </c>
      <c r="L15" s="286">
        <f>Varstu!C27-L14</f>
        <v>10</v>
      </c>
      <c r="M15" s="286">
        <f>Vastseliina!C27-M14</f>
        <v>0</v>
      </c>
      <c r="N15" s="286">
        <f>'Võru vald'!C27-N14</f>
        <v>15</v>
      </c>
      <c r="O15" s="290">
        <f t="shared" si="0"/>
        <v>75</v>
      </c>
    </row>
    <row r="16" spans="1:16" x14ac:dyDescent="0.2">
      <c r="A16" s="296" t="s">
        <v>46</v>
      </c>
      <c r="B16" s="284">
        <f>'Võru linn'!B28</f>
        <v>74</v>
      </c>
      <c r="C16" s="283">
        <f>Antsla!B28</f>
        <v>34</v>
      </c>
      <c r="D16" s="284">
        <f>Haanja!B28</f>
        <v>22</v>
      </c>
      <c r="E16" s="283">
        <f>Lasva!B28</f>
        <v>37</v>
      </c>
      <c r="F16" s="283">
        <f>Meremäe!B28</f>
        <v>50</v>
      </c>
      <c r="G16" s="283">
        <f>Misso!B28</f>
        <v>11</v>
      </c>
      <c r="H16" s="283">
        <f>Mõniste!B28</f>
        <v>17</v>
      </c>
      <c r="I16" s="283">
        <f>Rõuge!B28</f>
        <v>43</v>
      </c>
      <c r="J16" s="283">
        <f>Sõmerpalu!B28</f>
        <v>41</v>
      </c>
      <c r="K16" s="283">
        <f>Urvaste!B28</f>
        <v>20</v>
      </c>
      <c r="L16" s="283">
        <f>Varstu!B28</f>
        <v>21</v>
      </c>
      <c r="M16" s="283">
        <f>Vastseliina!B28</f>
        <v>13</v>
      </c>
      <c r="N16" s="283">
        <f>'Võru vald'!B28</f>
        <v>84</v>
      </c>
      <c r="O16" s="289">
        <f t="shared" si="0"/>
        <v>467</v>
      </c>
    </row>
    <row r="17" spans="1:16" x14ac:dyDescent="0.2">
      <c r="A17" s="297" t="s">
        <v>396</v>
      </c>
      <c r="B17" s="285">
        <f>'Võru linn'!C28-B16</f>
        <v>0</v>
      </c>
      <c r="C17" s="286">
        <f>Antsla!C28-C16</f>
        <v>17</v>
      </c>
      <c r="D17" s="285">
        <f>Haanja!C28-D16</f>
        <v>0</v>
      </c>
      <c r="E17" s="286">
        <f>Lasva!C28-E16</f>
        <v>0</v>
      </c>
      <c r="F17" s="286">
        <f>Meremäe!C28-F16</f>
        <v>5</v>
      </c>
      <c r="G17" s="286">
        <f>Misso!C28-G16</f>
        <v>5</v>
      </c>
      <c r="H17" s="286">
        <f>Mõniste!C28-H16</f>
        <v>-7</v>
      </c>
      <c r="I17" s="286">
        <f>Rõuge!C28-I16</f>
        <v>0</v>
      </c>
      <c r="J17" s="286">
        <f>Sõmerpalu!C28-J16</f>
        <v>0</v>
      </c>
      <c r="K17" s="286">
        <f>Urvaste!C28-K16</f>
        <v>5</v>
      </c>
      <c r="L17" s="286">
        <f>Varstu!C28-L16</f>
        <v>0</v>
      </c>
      <c r="M17" s="286">
        <f>Vastseliina!C28-M16</f>
        <v>0</v>
      </c>
      <c r="N17" s="286">
        <f>'Võru vald'!C28-N16</f>
        <v>10</v>
      </c>
      <c r="O17" s="290">
        <f t="shared" si="0"/>
        <v>35</v>
      </c>
    </row>
    <row r="18" spans="1:16" x14ac:dyDescent="0.2">
      <c r="A18" s="296" t="s">
        <v>48</v>
      </c>
      <c r="B18" s="284">
        <f>'Võru linn'!B29</f>
        <v>15</v>
      </c>
      <c r="C18" s="283">
        <f>Antsla!B29</f>
        <v>0</v>
      </c>
      <c r="D18" s="284">
        <f>Haanja!B29</f>
        <v>0</v>
      </c>
      <c r="E18" s="283">
        <f>Lasva!B29</f>
        <v>0</v>
      </c>
      <c r="F18" s="283">
        <f>Meremäe!B29</f>
        <v>0</v>
      </c>
      <c r="G18" s="283">
        <f>Misso!B29</f>
        <v>0</v>
      </c>
      <c r="H18" s="283">
        <f>Mõniste!B29</f>
        <v>0</v>
      </c>
      <c r="I18" s="283">
        <f>Rõuge!B29</f>
        <v>0</v>
      </c>
      <c r="J18" s="283">
        <f>Sõmerpalu!B29</f>
        <v>0</v>
      </c>
      <c r="K18" s="283">
        <f>Urvaste!B29</f>
        <v>0</v>
      </c>
      <c r="L18" s="283">
        <f>Varstu!B29</f>
        <v>0</v>
      </c>
      <c r="M18" s="283">
        <f>Vastseliina!B29</f>
        <v>0</v>
      </c>
      <c r="N18" s="283">
        <f>'Võru vald'!B29</f>
        <v>2</v>
      </c>
      <c r="O18" s="289">
        <f t="shared" si="0"/>
        <v>17</v>
      </c>
      <c r="P18" s="282" t="s">
        <v>409</v>
      </c>
    </row>
    <row r="19" spans="1:16" x14ac:dyDescent="0.2">
      <c r="A19" s="297" t="s">
        <v>396</v>
      </c>
      <c r="B19" s="285">
        <f>'Võru linn'!C29-B18</f>
        <v>0</v>
      </c>
      <c r="C19" s="286">
        <f>Antsla!C29-C18</f>
        <v>0</v>
      </c>
      <c r="D19" s="285">
        <f>Haanja!C29-D18</f>
        <v>1</v>
      </c>
      <c r="E19" s="286">
        <f>Lasva!C29-E18</f>
        <v>0</v>
      </c>
      <c r="F19" s="286">
        <f>Meremäe!C29-F18</f>
        <v>0</v>
      </c>
      <c r="G19" s="286">
        <f>Misso!C29-G18</f>
        <v>2</v>
      </c>
      <c r="H19" s="286">
        <f>Mõniste!C29-H18</f>
        <v>0</v>
      </c>
      <c r="I19" s="286">
        <f>Rõuge!C29-I18</f>
        <v>0</v>
      </c>
      <c r="J19" s="286">
        <f>Sõmerpalu!C29-J18</f>
        <v>0</v>
      </c>
      <c r="K19" s="286">
        <f>Urvaste!C29-K18</f>
        <v>0</v>
      </c>
      <c r="L19" s="286">
        <f>Varstu!C29-L18</f>
        <v>0</v>
      </c>
      <c r="M19" s="286">
        <f>Vastseliina!C29-M18</f>
        <v>0</v>
      </c>
      <c r="N19" s="286">
        <f>'Võru vald'!C29-N18</f>
        <v>0</v>
      </c>
      <c r="O19" s="290">
        <f t="shared" si="0"/>
        <v>3</v>
      </c>
    </row>
    <row r="20" spans="1:16" x14ac:dyDescent="0.2">
      <c r="A20" s="294" t="s">
        <v>50</v>
      </c>
      <c r="B20" s="284">
        <f>'Võru linn'!B30</f>
        <v>53</v>
      </c>
      <c r="C20" s="283">
        <f>Antsla!B30</f>
        <v>10</v>
      </c>
      <c r="D20" s="284">
        <f>Haanja!B30</f>
        <v>40</v>
      </c>
      <c r="E20" s="283">
        <f>Lasva!B30</f>
        <v>18</v>
      </c>
      <c r="F20" s="283">
        <f>Meremäe!B30</f>
        <v>1</v>
      </c>
      <c r="G20" s="283">
        <f>Misso!B30</f>
        <v>8</v>
      </c>
      <c r="H20" s="283">
        <f>Mõniste!B30</f>
        <v>7</v>
      </c>
      <c r="I20" s="283">
        <f>Rõuge!B30</f>
        <v>73</v>
      </c>
      <c r="J20" s="283">
        <f>Sõmerpalu!B30</f>
        <v>30</v>
      </c>
      <c r="K20" s="283">
        <f>Urvaste!B30</f>
        <v>6</v>
      </c>
      <c r="L20" s="283">
        <f>Varstu!B30</f>
        <v>0</v>
      </c>
      <c r="M20" s="283">
        <f>Vastseliina!B30</f>
        <v>27</v>
      </c>
      <c r="N20" s="283">
        <f>'Võru vald'!B30</f>
        <v>34</v>
      </c>
      <c r="O20" s="289">
        <f t="shared" si="0"/>
        <v>307</v>
      </c>
    </row>
    <row r="21" spans="1:16" x14ac:dyDescent="0.2">
      <c r="A21" s="297" t="s">
        <v>396</v>
      </c>
      <c r="B21" s="285">
        <f>'Võru linn'!C30-B20</f>
        <v>0</v>
      </c>
      <c r="C21" s="286">
        <f>Antsla!C30-C20</f>
        <v>2</v>
      </c>
      <c r="D21" s="285">
        <f>Haanja!C30-D20</f>
        <v>2</v>
      </c>
      <c r="E21" s="286">
        <f>Lasva!C30-E20</f>
        <v>2</v>
      </c>
      <c r="F21" s="286">
        <f>Meremäe!C30-F20</f>
        <v>2</v>
      </c>
      <c r="G21" s="286">
        <f>Misso!C30-G20</f>
        <v>3</v>
      </c>
      <c r="H21" s="286">
        <f>Mõniste!C30-H20</f>
        <v>0</v>
      </c>
      <c r="I21" s="286">
        <f>Rõuge!C30-I20</f>
        <v>6</v>
      </c>
      <c r="J21" s="286">
        <f>Sõmerpalu!C30-J20</f>
        <v>0</v>
      </c>
      <c r="K21" s="286">
        <f>Urvaste!C30-K20</f>
        <v>0</v>
      </c>
      <c r="L21" s="286">
        <f>Varstu!C30-L20</f>
        <v>0</v>
      </c>
      <c r="M21" s="286">
        <f>Vastseliina!C30-M20</f>
        <v>0</v>
      </c>
      <c r="N21" s="286">
        <f>'Võru vald'!C30-N20</f>
        <v>0</v>
      </c>
      <c r="O21" s="290">
        <f t="shared" si="0"/>
        <v>17</v>
      </c>
    </row>
    <row r="22" spans="1:16" x14ac:dyDescent="0.2">
      <c r="A22" s="299" t="s">
        <v>52</v>
      </c>
      <c r="B22" s="284">
        <f>'Võru linn'!B31</f>
        <v>12</v>
      </c>
      <c r="C22" s="283">
        <f>Antsla!B31</f>
        <v>5</v>
      </c>
      <c r="D22" s="284">
        <f>Haanja!B31</f>
        <v>0</v>
      </c>
      <c r="E22" s="283">
        <f>Lasva!B31</f>
        <v>0</v>
      </c>
      <c r="F22" s="283">
        <f>Meremäe!B31</f>
        <v>0</v>
      </c>
      <c r="G22" s="283">
        <f>Misso!B31</f>
        <v>0</v>
      </c>
      <c r="H22" s="283">
        <f>Mõniste!B31</f>
        <v>0</v>
      </c>
      <c r="I22" s="283">
        <f>Rõuge!B31</f>
        <v>0</v>
      </c>
      <c r="J22" s="283">
        <f>Sõmerpalu!B31</f>
        <v>0</v>
      </c>
      <c r="K22" s="283">
        <f>Urvaste!B31</f>
        <v>3</v>
      </c>
      <c r="L22" s="283">
        <f>Varstu!B31</f>
        <v>0</v>
      </c>
      <c r="M22" s="283">
        <f>Vastseliina!B31</f>
        <v>0</v>
      </c>
      <c r="N22" s="283">
        <f>'Võru vald'!B31</f>
        <v>2</v>
      </c>
      <c r="O22" s="289">
        <f t="shared" si="0"/>
        <v>22</v>
      </c>
      <c r="P22" s="282" t="s">
        <v>411</v>
      </c>
    </row>
    <row r="23" spans="1:16" x14ac:dyDescent="0.2">
      <c r="A23" s="297" t="s">
        <v>396</v>
      </c>
      <c r="B23" s="285">
        <f>'Võru linn'!C31-B22</f>
        <v>0</v>
      </c>
      <c r="C23" s="286">
        <f>Antsla!C31-C22</f>
        <v>10</v>
      </c>
      <c r="D23" s="285">
        <f>Haanja!C31-D22</f>
        <v>0</v>
      </c>
      <c r="E23" s="286">
        <f>Lasva!C31-E22</f>
        <v>0</v>
      </c>
      <c r="F23" s="286">
        <f>Meremäe!C31-F22</f>
        <v>20</v>
      </c>
      <c r="G23" s="286">
        <f>Misso!C31-G22</f>
        <v>20</v>
      </c>
      <c r="H23" s="286">
        <f>Mõniste!C31-H22</f>
        <v>10</v>
      </c>
      <c r="I23" s="286">
        <f>Rõuge!C31-I22</f>
        <v>0</v>
      </c>
      <c r="J23" s="286">
        <f>Sõmerpalu!C31-J22</f>
        <v>0</v>
      </c>
      <c r="K23" s="286">
        <f>Urvaste!C31-K22</f>
        <v>10</v>
      </c>
      <c r="L23" s="286">
        <f>Varstu!C31-L22</f>
        <v>0</v>
      </c>
      <c r="M23" s="286">
        <f>Vastseliina!C31-M22</f>
        <v>0</v>
      </c>
      <c r="N23" s="286">
        <f>'Võru vald'!C31-N22</f>
        <v>1</v>
      </c>
      <c r="O23" s="290">
        <f t="shared" si="0"/>
        <v>71</v>
      </c>
    </row>
    <row r="24" spans="1:16" x14ac:dyDescent="0.2">
      <c r="A24" s="296" t="s">
        <v>54</v>
      </c>
      <c r="B24" s="284">
        <f>'Võru linn'!B32</f>
        <v>8</v>
      </c>
      <c r="C24" s="283">
        <f>Antsla!B32</f>
        <v>0</v>
      </c>
      <c r="D24" s="284">
        <f>Haanja!B32</f>
        <v>0</v>
      </c>
      <c r="E24" s="283">
        <f>Lasva!B32</f>
        <v>0</v>
      </c>
      <c r="F24" s="283">
        <f>Meremäe!B32</f>
        <v>0</v>
      </c>
      <c r="G24" s="283">
        <f>Misso!B32</f>
        <v>0</v>
      </c>
      <c r="H24" s="283">
        <f>Mõniste!B32</f>
        <v>0</v>
      </c>
      <c r="I24" s="283">
        <f>Rõuge!B32</f>
        <v>1</v>
      </c>
      <c r="J24" s="283">
        <f>Sõmerpalu!B32</f>
        <v>0</v>
      </c>
      <c r="K24" s="283">
        <f>Urvaste!B32</f>
        <v>0</v>
      </c>
      <c r="L24" s="283">
        <f>Varstu!B32</f>
        <v>0</v>
      </c>
      <c r="M24" s="283">
        <f>Vastseliina!B32</f>
        <v>0</v>
      </c>
      <c r="N24" s="283">
        <f>'Võru vald'!B32</f>
        <v>2</v>
      </c>
      <c r="O24" s="289">
        <f t="shared" si="0"/>
        <v>11</v>
      </c>
      <c r="P24" s="282" t="s">
        <v>412</v>
      </c>
    </row>
    <row r="25" spans="1:16" x14ac:dyDescent="0.2">
      <c r="A25" s="297" t="s">
        <v>396</v>
      </c>
      <c r="B25" s="285">
        <f>'Võru linn'!C32-B24</f>
        <v>0</v>
      </c>
      <c r="C25" s="286">
        <f>Antsla!C32-C24</f>
        <v>0</v>
      </c>
      <c r="D25" s="285">
        <f>Haanja!C32-D24</f>
        <v>1</v>
      </c>
      <c r="E25" s="286">
        <f>Lasva!C32-E24</f>
        <v>0</v>
      </c>
      <c r="F25" s="286">
        <f>Meremäe!C32-F24</f>
        <v>0</v>
      </c>
      <c r="G25" s="286">
        <f>Misso!C32-G24</f>
        <v>3</v>
      </c>
      <c r="H25" s="286">
        <f>Mõniste!C32-H24</f>
        <v>0</v>
      </c>
      <c r="I25" s="286">
        <f>Rõuge!C32-I24</f>
        <v>1</v>
      </c>
      <c r="J25" s="286">
        <f>Sõmerpalu!C32-J24</f>
        <v>0</v>
      </c>
      <c r="K25" s="286">
        <f>Urvaste!C32-K24</f>
        <v>0</v>
      </c>
      <c r="L25" s="286">
        <f>Varstu!C32-L24</f>
        <v>0</v>
      </c>
      <c r="M25" s="286">
        <f>Vastseliina!C32-M24</f>
        <v>0</v>
      </c>
      <c r="N25" s="286">
        <f>'Võru vald'!C32-N24</f>
        <v>0</v>
      </c>
      <c r="O25" s="290">
        <f t="shared" si="0"/>
        <v>5</v>
      </c>
    </row>
    <row r="26" spans="1:16" x14ac:dyDescent="0.2">
      <c r="A26" s="294" t="s">
        <v>56</v>
      </c>
      <c r="B26" s="284">
        <f>'Võru linn'!B33</f>
        <v>0</v>
      </c>
      <c r="C26" s="283">
        <f>Antsla!B33</f>
        <v>0</v>
      </c>
      <c r="D26" s="284">
        <f>Haanja!B33</f>
        <v>0</v>
      </c>
      <c r="E26" s="283">
        <f>Lasva!B33</f>
        <v>0</v>
      </c>
      <c r="F26" s="283">
        <f>Meremäe!B33</f>
        <v>0</v>
      </c>
      <c r="G26" s="283">
        <f>Misso!B33</f>
        <v>0</v>
      </c>
      <c r="H26" s="283">
        <f>Mõniste!B33</f>
        <v>0</v>
      </c>
      <c r="I26" s="283">
        <f>Rõuge!B33</f>
        <v>0</v>
      </c>
      <c r="J26" s="283">
        <f>Sõmerpalu!B33</f>
        <v>0</v>
      </c>
      <c r="K26" s="283">
        <f>Urvaste!B33</f>
        <v>0</v>
      </c>
      <c r="L26" s="283">
        <f>Varstu!B33</f>
        <v>0</v>
      </c>
      <c r="M26" s="283">
        <f>Vastseliina!B33</f>
        <v>2</v>
      </c>
      <c r="N26" s="283">
        <f>'Võru vald'!B33</f>
        <v>0</v>
      </c>
      <c r="O26" s="289">
        <f t="shared" si="0"/>
        <v>2</v>
      </c>
      <c r="P26" s="282" t="s">
        <v>413</v>
      </c>
    </row>
    <row r="27" spans="1:16" x14ac:dyDescent="0.2">
      <c r="A27" s="297" t="s">
        <v>396</v>
      </c>
      <c r="B27" s="285">
        <f>'Võru linn'!C33-B26</f>
        <v>0</v>
      </c>
      <c r="C27" s="286">
        <f>Antsla!C33-C26</f>
        <v>0</v>
      </c>
      <c r="D27" s="285">
        <f>Haanja!C33-D26</f>
        <v>5</v>
      </c>
      <c r="E27" s="286">
        <f>Lasva!C33-E26</f>
        <v>0</v>
      </c>
      <c r="F27" s="286">
        <f>Meremäe!C33-F26</f>
        <v>0</v>
      </c>
      <c r="G27" s="286">
        <f>Misso!C33-G26</f>
        <v>10</v>
      </c>
      <c r="H27" s="286">
        <f>Mõniste!C33-H26</f>
        <v>0</v>
      </c>
      <c r="I27" s="286">
        <f>Rõuge!C33-I26</f>
        <v>0</v>
      </c>
      <c r="J27" s="286">
        <f>Sõmerpalu!C33-J26</f>
        <v>0</v>
      </c>
      <c r="K27" s="286">
        <f>Urvaste!C33-K26</f>
        <v>0</v>
      </c>
      <c r="L27" s="286">
        <f>Varstu!C33-L26</f>
        <v>0</v>
      </c>
      <c r="M27" s="286">
        <f>Vastseliina!C33-M26</f>
        <v>6</v>
      </c>
      <c r="N27" s="286">
        <f>'Võru vald'!C33-N26</f>
        <v>0</v>
      </c>
      <c r="O27" s="290">
        <f t="shared" si="0"/>
        <v>21</v>
      </c>
    </row>
    <row r="28" spans="1:16" x14ac:dyDescent="0.2">
      <c r="A28" s="294" t="s">
        <v>57</v>
      </c>
      <c r="B28" s="284">
        <f>'Võru linn'!B34</f>
        <v>0</v>
      </c>
      <c r="C28" s="283">
        <f>Antsla!B34</f>
        <v>0</v>
      </c>
      <c r="D28" s="284">
        <f>Haanja!B34</f>
        <v>0</v>
      </c>
      <c r="E28" s="283">
        <f>Lasva!B34</f>
        <v>0</v>
      </c>
      <c r="F28" s="283">
        <f>Meremäe!B34</f>
        <v>0</v>
      </c>
      <c r="G28" s="283">
        <f>Misso!B34</f>
        <v>0</v>
      </c>
      <c r="H28" s="283">
        <f>Mõniste!B34</f>
        <v>0</v>
      </c>
      <c r="I28" s="283">
        <f>Rõuge!B34</f>
        <v>0</v>
      </c>
      <c r="J28" s="283">
        <f>Sõmerpalu!B34</f>
        <v>0</v>
      </c>
      <c r="K28" s="283">
        <f>Urvaste!B34</f>
        <v>0</v>
      </c>
      <c r="L28" s="283">
        <f>Varstu!B34</f>
        <v>0</v>
      </c>
      <c r="M28" s="283">
        <f>Vastseliina!B34</f>
        <v>0</v>
      </c>
      <c r="N28" s="283">
        <f>'Võru vald'!B34</f>
        <v>0</v>
      </c>
      <c r="O28" s="289">
        <f t="shared" si="0"/>
        <v>0</v>
      </c>
      <c r="P28" s="282" t="s">
        <v>413</v>
      </c>
    </row>
    <row r="29" spans="1:16" x14ac:dyDescent="0.2">
      <c r="A29" s="297" t="s">
        <v>396</v>
      </c>
      <c r="B29" s="285">
        <f>'Võru linn'!C34-B28</f>
        <v>0</v>
      </c>
      <c r="C29" s="286">
        <f>Antsla!C34-C28</f>
        <v>0</v>
      </c>
      <c r="D29" s="285">
        <f>Haanja!C34-D28</f>
        <v>0</v>
      </c>
      <c r="E29" s="286">
        <f>Lasva!C34-E28</f>
        <v>0</v>
      </c>
      <c r="F29" s="286">
        <f>Meremäe!C34-F28</f>
        <v>0</v>
      </c>
      <c r="G29" s="286">
        <f>Misso!C34-G28</f>
        <v>5</v>
      </c>
      <c r="H29" s="286">
        <f>Mõniste!C34-H28</f>
        <v>0</v>
      </c>
      <c r="I29" s="286">
        <f>Rõuge!C34-I28</f>
        <v>0</v>
      </c>
      <c r="J29" s="286">
        <f>Sõmerpalu!C34-J28</f>
        <v>0</v>
      </c>
      <c r="K29" s="286">
        <f>Urvaste!C34-K28</f>
        <v>0</v>
      </c>
      <c r="L29" s="286">
        <f>Varstu!C34-L28</f>
        <v>0</v>
      </c>
      <c r="M29" s="286">
        <f>Vastseliina!C34-M28</f>
        <v>0</v>
      </c>
      <c r="N29" s="286">
        <f>'Võru vald'!C34-N28</f>
        <v>0</v>
      </c>
      <c r="O29" s="290">
        <f t="shared" si="0"/>
        <v>5</v>
      </c>
    </row>
    <row r="30" spans="1:16" x14ac:dyDescent="0.2">
      <c r="A30" s="306" t="s">
        <v>414</v>
      </c>
      <c r="B30" s="308"/>
      <c r="C30" s="309"/>
      <c r="D30" s="309"/>
      <c r="E30" s="309"/>
      <c r="F30" s="309"/>
      <c r="G30" s="309"/>
      <c r="H30" s="309"/>
      <c r="I30" s="309"/>
      <c r="J30" s="309"/>
      <c r="K30" s="309"/>
      <c r="L30" s="309"/>
      <c r="M30" s="309"/>
      <c r="N30" s="310"/>
      <c r="O30" s="290"/>
      <c r="P30" s="282" t="s">
        <v>415</v>
      </c>
    </row>
    <row r="31" spans="1:16" x14ac:dyDescent="0.2">
      <c r="A31" s="294" t="s">
        <v>59</v>
      </c>
      <c r="B31" s="284">
        <f>'Võru linn'!B36</f>
        <v>1</v>
      </c>
      <c r="C31" s="283">
        <f>Antsla!B36</f>
        <v>0</v>
      </c>
      <c r="D31" s="284">
        <f>Haanja!B36</f>
        <v>0</v>
      </c>
      <c r="E31" s="283">
        <f>Lasva!B36</f>
        <v>0</v>
      </c>
      <c r="F31" s="283">
        <f>Meremäe!B36</f>
        <v>0</v>
      </c>
      <c r="G31" s="283">
        <f>Misso!B36</f>
        <v>0</v>
      </c>
      <c r="H31" s="283">
        <f>Mõniste!B36</f>
        <v>4</v>
      </c>
      <c r="I31" s="283">
        <f>Rõuge!B36</f>
        <v>0</v>
      </c>
      <c r="J31" s="283">
        <f>Sõmerpalu!B36</f>
        <v>0</v>
      </c>
      <c r="K31" s="283">
        <f>Urvaste!B36</f>
        <v>0</v>
      </c>
      <c r="L31" s="283">
        <f>Varstu!B36</f>
        <v>0</v>
      </c>
      <c r="M31" s="283">
        <f>Vastseliina!B36</f>
        <v>0</v>
      </c>
      <c r="N31" s="283">
        <f>'Võru vald'!B36</f>
        <v>0</v>
      </c>
      <c r="O31" s="289">
        <f t="shared" si="0"/>
        <v>5</v>
      </c>
    </row>
    <row r="32" spans="1:16" x14ac:dyDescent="0.2">
      <c r="A32" s="297" t="s">
        <v>396</v>
      </c>
      <c r="B32" s="285">
        <f>'Võru linn'!C36-B31</f>
        <v>0</v>
      </c>
      <c r="C32" s="286">
        <f>Antsla!C36-C31</f>
        <v>0</v>
      </c>
      <c r="D32" s="285">
        <f>Haanja!C36-D31</f>
        <v>0</v>
      </c>
      <c r="E32" s="286">
        <f>Lasva!C36-E31</f>
        <v>0</v>
      </c>
      <c r="F32" s="286">
        <f>Meremäe!C36-F31</f>
        <v>0</v>
      </c>
      <c r="G32" s="286">
        <f>Misso!C36-G31</f>
        <v>0</v>
      </c>
      <c r="H32" s="286">
        <f>Mõniste!C36-H31</f>
        <v>11</v>
      </c>
      <c r="I32" s="286">
        <f>Rõuge!C36-I31</f>
        <v>0</v>
      </c>
      <c r="J32" s="286">
        <f>Sõmerpalu!C36-J31</f>
        <v>0</v>
      </c>
      <c r="K32" s="286">
        <f>Urvaste!C36-K31</f>
        <v>0</v>
      </c>
      <c r="L32" s="286">
        <f>Varstu!C36-L31</f>
        <v>0</v>
      </c>
      <c r="M32" s="286">
        <f>Vastseliina!C36-M31</f>
        <v>0</v>
      </c>
      <c r="N32" s="286">
        <f>'Võru vald'!C36-N31</f>
        <v>0</v>
      </c>
      <c r="O32" s="290">
        <f t="shared" si="0"/>
        <v>11</v>
      </c>
    </row>
    <row r="33" spans="1:15" x14ac:dyDescent="0.2">
      <c r="A33" s="296" t="s">
        <v>60</v>
      </c>
      <c r="B33" s="284">
        <f>'Võru linn'!B37</f>
        <v>0</v>
      </c>
      <c r="C33" s="283">
        <f>Antsla!B37</f>
        <v>9</v>
      </c>
      <c r="D33" s="284">
        <f>Haanja!B37</f>
        <v>0</v>
      </c>
      <c r="E33" s="283">
        <f>Lasva!B37</f>
        <v>8</v>
      </c>
      <c r="F33" s="283">
        <f>Meremäe!B37</f>
        <v>0</v>
      </c>
      <c r="G33" s="283">
        <f>Misso!B37</f>
        <v>0</v>
      </c>
      <c r="H33" s="283">
        <f>Mõniste!B37</f>
        <v>0</v>
      </c>
      <c r="I33" s="283">
        <f>Rõuge!B37</f>
        <v>2</v>
      </c>
      <c r="J33" s="283">
        <f>Sõmerpalu!B37</f>
        <v>1</v>
      </c>
      <c r="K33" s="283">
        <f>Urvaste!B37</f>
        <v>0</v>
      </c>
      <c r="L33" s="283">
        <f>Varstu!B37</f>
        <v>0</v>
      </c>
      <c r="M33" s="283">
        <f>Vastseliina!B37</f>
        <v>0</v>
      </c>
      <c r="N33" s="283">
        <f>'Võru vald'!B37</f>
        <v>4</v>
      </c>
      <c r="O33" s="289">
        <f t="shared" si="0"/>
        <v>24</v>
      </c>
    </row>
    <row r="34" spans="1:15" x14ac:dyDescent="0.2">
      <c r="A34" s="297" t="s">
        <v>396</v>
      </c>
      <c r="B34" s="285">
        <f>'Võru linn'!C37-B33</f>
        <v>0</v>
      </c>
      <c r="C34" s="286">
        <f>Antsla!C37-C33</f>
        <v>11</v>
      </c>
      <c r="D34" s="285">
        <f>Haanja!C37-D33</f>
        <v>0</v>
      </c>
      <c r="E34" s="286">
        <f>Lasva!C37-E33</f>
        <v>0</v>
      </c>
      <c r="F34" s="286">
        <f>Meremäe!C37-F33</f>
        <v>0</v>
      </c>
      <c r="G34" s="286">
        <f>Misso!C37-G33</f>
        <v>0</v>
      </c>
      <c r="H34" s="286">
        <f>Mõniste!C37-H33</f>
        <v>0</v>
      </c>
      <c r="I34" s="286">
        <f>Rõuge!C37-I33</f>
        <v>0</v>
      </c>
      <c r="J34" s="286">
        <f>Sõmerpalu!C37-J33</f>
        <v>0</v>
      </c>
      <c r="K34" s="286">
        <f>Urvaste!C37-K33</f>
        <v>0</v>
      </c>
      <c r="L34" s="286">
        <f>Varstu!C37-L33</f>
        <v>0</v>
      </c>
      <c r="M34" s="286">
        <f>Vastseliina!C37-M33</f>
        <v>0</v>
      </c>
      <c r="N34" s="286">
        <f>'Võru vald'!C37-N33</f>
        <v>2</v>
      </c>
      <c r="O34" s="290">
        <f t="shared" si="0"/>
        <v>13</v>
      </c>
    </row>
    <row r="35" spans="1:15" x14ac:dyDescent="0.2">
      <c r="A35" s="296" t="s">
        <v>62</v>
      </c>
      <c r="B35" s="284">
        <f>'Võru linn'!B38</f>
        <v>0</v>
      </c>
      <c r="C35" s="283">
        <f>Antsla!B38</f>
        <v>0</v>
      </c>
      <c r="D35" s="284">
        <f>Haanja!B38</f>
        <v>11</v>
      </c>
      <c r="E35" s="283">
        <f>Lasva!B38</f>
        <v>0</v>
      </c>
      <c r="F35" s="283">
        <f>Meremäe!B38</f>
        <v>0</v>
      </c>
      <c r="G35" s="283">
        <f>Misso!B38</f>
        <v>3</v>
      </c>
      <c r="H35" s="283">
        <f>Mõniste!B38</f>
        <v>0</v>
      </c>
      <c r="I35" s="283">
        <f>Rõuge!B38</f>
        <v>61</v>
      </c>
      <c r="J35" s="283">
        <f>Sõmerpalu!B38</f>
        <v>0</v>
      </c>
      <c r="K35" s="283">
        <f>Urvaste!B38</f>
        <v>0</v>
      </c>
      <c r="L35" s="283">
        <f>Varstu!B38</f>
        <v>0</v>
      </c>
      <c r="M35" s="283">
        <f>Vastseliina!B38</f>
        <v>15</v>
      </c>
      <c r="N35" s="283">
        <f>'Võru vald'!B38</f>
        <v>0</v>
      </c>
      <c r="O35" s="289">
        <f t="shared" si="0"/>
        <v>90</v>
      </c>
    </row>
    <row r="36" spans="1:15" x14ac:dyDescent="0.2">
      <c r="A36" s="300" t="s">
        <v>396</v>
      </c>
      <c r="B36" s="287">
        <f>'Võru linn'!C38-B35</f>
        <v>0</v>
      </c>
      <c r="C36" s="288">
        <f>Antsla!C38-C35</f>
        <v>0</v>
      </c>
      <c r="D36" s="287">
        <f>Haanja!C38-D35</f>
        <v>9</v>
      </c>
      <c r="E36" s="288">
        <f>Lasva!C38-E35</f>
        <v>0</v>
      </c>
      <c r="F36" s="288">
        <f>Meremäe!C38-F35</f>
        <v>0</v>
      </c>
      <c r="G36" s="288">
        <f>Misso!C38-G35</f>
        <v>12</v>
      </c>
      <c r="H36" s="288">
        <f>Mõniste!C38-H35</f>
        <v>0</v>
      </c>
      <c r="I36" s="288">
        <f>Rõuge!C38-I35</f>
        <v>19</v>
      </c>
      <c r="J36" s="288">
        <f>Sõmerpalu!C38-J35</f>
        <v>0</v>
      </c>
      <c r="K36" s="288">
        <f>Urvaste!C38-K35</f>
        <v>0</v>
      </c>
      <c r="L36" s="288">
        <f>Varstu!C38-L35</f>
        <v>0</v>
      </c>
      <c r="M36" s="288">
        <f>Vastseliina!C38-M35</f>
        <v>0</v>
      </c>
      <c r="N36" s="288">
        <f>'Võru vald'!C38-N35</f>
        <v>0</v>
      </c>
      <c r="O36" s="291">
        <f t="shared" si="0"/>
        <v>40</v>
      </c>
    </row>
  </sheetData>
  <mergeCells count="1">
    <mergeCell ref="B30:N30"/>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24" workbookViewId="0">
      <selection activeCell="G40" sqref="G40"/>
    </sheetView>
  </sheetViews>
  <sheetFormatPr defaultRowHeight="15" x14ac:dyDescent="0.25"/>
  <cols>
    <col min="1" max="1" width="24.7109375" customWidth="1"/>
    <col min="2" max="2" width="23.5703125" customWidth="1"/>
    <col min="3" max="3" width="23.28515625" customWidth="1"/>
    <col min="4" max="4" width="19.7109375" customWidth="1"/>
    <col min="5" max="5" width="16.7109375" customWidth="1"/>
    <col min="6" max="6" width="28.7109375" style="29" customWidth="1"/>
    <col min="7" max="7" width="26" customWidth="1"/>
    <col min="8" max="8" width="10.28515625"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64</v>
      </c>
      <c r="C7" s="240" t="s">
        <v>65</v>
      </c>
    </row>
    <row r="9" spans="1:20" s="30" customFormat="1" ht="135" customHeight="1" x14ac:dyDescent="0.25">
      <c r="B9" s="31" t="s">
        <v>6</v>
      </c>
      <c r="C9" s="32" t="s">
        <v>66</v>
      </c>
      <c r="D9" s="32" t="s">
        <v>8</v>
      </c>
      <c r="E9" s="31" t="s">
        <v>67</v>
      </c>
      <c r="F9" s="32" t="s">
        <v>10</v>
      </c>
      <c r="G9" s="32" t="s">
        <v>11</v>
      </c>
      <c r="H9" s="31" t="s">
        <v>12</v>
      </c>
      <c r="I9" s="31" t="s">
        <v>13</v>
      </c>
      <c r="J9" s="30" t="s">
        <v>68</v>
      </c>
      <c r="K9" s="30" t="s">
        <v>69</v>
      </c>
      <c r="L9" s="30" t="s">
        <v>70</v>
      </c>
      <c r="M9" s="30" t="s">
        <v>71</v>
      </c>
      <c r="N9" s="30" t="s">
        <v>72</v>
      </c>
      <c r="O9" s="30" t="s">
        <v>73</v>
      </c>
      <c r="P9" s="30" t="s">
        <v>74</v>
      </c>
      <c r="Q9" s="30" t="s">
        <v>75</v>
      </c>
      <c r="R9" s="30" t="s">
        <v>76</v>
      </c>
      <c r="S9" s="30" t="s">
        <v>77</v>
      </c>
      <c r="T9" s="30" t="s">
        <v>78</v>
      </c>
    </row>
    <row r="10" spans="1:20" s="33" customFormat="1" ht="90" x14ac:dyDescent="0.25">
      <c r="B10" s="34">
        <v>5137</v>
      </c>
      <c r="C10" s="34">
        <v>4537</v>
      </c>
      <c r="D10" s="34" t="s">
        <v>79</v>
      </c>
      <c r="E10" s="34" t="s">
        <v>80</v>
      </c>
      <c r="F10" s="34">
        <v>334</v>
      </c>
      <c r="G10" s="34" t="s">
        <v>81</v>
      </c>
      <c r="H10" s="34">
        <v>3163</v>
      </c>
      <c r="I10" s="34">
        <v>25.04</v>
      </c>
      <c r="J10" s="33">
        <v>5137</v>
      </c>
      <c r="K10" s="33">
        <v>4537</v>
      </c>
      <c r="L10" s="33">
        <v>0</v>
      </c>
      <c r="M10" s="33">
        <v>600</v>
      </c>
      <c r="N10" s="33">
        <v>334</v>
      </c>
      <c r="O10" s="33">
        <v>0</v>
      </c>
      <c r="P10" s="33">
        <v>3163</v>
      </c>
      <c r="Q10" s="33">
        <v>25.04</v>
      </c>
      <c r="R10" s="33">
        <v>534</v>
      </c>
      <c r="S10" s="33">
        <v>198</v>
      </c>
      <c r="T10" s="33">
        <v>336</v>
      </c>
    </row>
    <row r="11" spans="1:20" ht="30" x14ac:dyDescent="0.25">
      <c r="A11" s="17" t="s">
        <v>14</v>
      </c>
      <c r="B11" s="26" t="s">
        <v>82</v>
      </c>
      <c r="C11" s="26" t="s">
        <v>83</v>
      </c>
      <c r="D11" s="26"/>
      <c r="E11" s="26" t="s">
        <v>84</v>
      </c>
      <c r="F11" s="26" t="s">
        <v>19</v>
      </c>
      <c r="G11" s="26"/>
      <c r="H11" s="26" t="s">
        <v>83</v>
      </c>
      <c r="I11" s="26" t="s">
        <v>85</v>
      </c>
    </row>
    <row r="13" spans="1:20" ht="60" x14ac:dyDescent="0.25">
      <c r="B13" s="16" t="s">
        <v>22</v>
      </c>
      <c r="C13" s="4" t="s">
        <v>23</v>
      </c>
      <c r="D13" s="27" t="s">
        <v>24</v>
      </c>
      <c r="E13" s="11"/>
      <c r="F13" s="35"/>
      <c r="G13" s="5"/>
    </row>
    <row r="14" spans="1:20" s="33" customFormat="1" ht="30" x14ac:dyDescent="0.25">
      <c r="B14" s="34">
        <v>534</v>
      </c>
      <c r="C14" s="34">
        <v>198</v>
      </c>
      <c r="D14" s="36" t="s">
        <v>86</v>
      </c>
      <c r="E14" s="37"/>
      <c r="F14" s="38"/>
      <c r="G14" s="39"/>
      <c r="H14" s="39"/>
    </row>
    <row r="15" spans="1:20" s="33" customFormat="1" ht="45" x14ac:dyDescent="0.25">
      <c r="A15" s="40" t="s">
        <v>25</v>
      </c>
      <c r="B15" s="34" t="s">
        <v>87</v>
      </c>
      <c r="C15" s="34" t="s">
        <v>88</v>
      </c>
      <c r="D15" s="36" t="s">
        <v>89</v>
      </c>
      <c r="E15" s="37"/>
      <c r="F15" s="38"/>
      <c r="G15" s="39"/>
      <c r="H15" s="39"/>
    </row>
    <row r="16" spans="1:20" s="13" customFormat="1" x14ac:dyDescent="0.25">
      <c r="A16" s="41"/>
      <c r="B16" s="12"/>
      <c r="C16" s="12"/>
      <c r="D16" s="12"/>
      <c r="E16" s="12"/>
      <c r="F16" s="35"/>
    </row>
    <row r="17" spans="1:13" s="13" customFormat="1" x14ac:dyDescent="0.25">
      <c r="A17" s="41"/>
      <c r="B17" s="12"/>
      <c r="C17" s="12"/>
      <c r="D17" s="12"/>
      <c r="E17" s="12"/>
      <c r="F17" s="35"/>
    </row>
    <row r="18" spans="1:13" x14ac:dyDescent="0.25">
      <c r="F18" s="35"/>
      <c r="G18" s="12"/>
      <c r="H18" s="12"/>
      <c r="I18" s="5"/>
    </row>
    <row r="19" spans="1:13" x14ac:dyDescent="0.25">
      <c r="A19" s="311" t="s">
        <v>29</v>
      </c>
      <c r="B19" s="313" t="s">
        <v>30</v>
      </c>
      <c r="C19" s="313"/>
      <c r="D19" s="313"/>
      <c r="E19" s="313"/>
      <c r="F19" s="11"/>
      <c r="G19" s="14"/>
      <c r="H19" s="14"/>
      <c r="I19" s="5"/>
    </row>
    <row r="20" spans="1:13" s="47" customFormat="1" ht="73.5" customHeight="1" x14ac:dyDescent="0.25">
      <c r="A20" s="312"/>
      <c r="B20" s="42" t="s">
        <v>31</v>
      </c>
      <c r="C20" s="42" t="s">
        <v>90</v>
      </c>
      <c r="D20" s="43" t="s">
        <v>33</v>
      </c>
      <c r="E20" s="42" t="s">
        <v>34</v>
      </c>
      <c r="F20" s="44" t="s">
        <v>91</v>
      </c>
      <c r="G20" s="44" t="s">
        <v>92</v>
      </c>
      <c r="H20" s="45"/>
      <c r="I20" s="46"/>
      <c r="J20" s="46"/>
      <c r="K20" s="314"/>
      <c r="L20" s="314"/>
      <c r="M20" s="314"/>
    </row>
    <row r="21" spans="1:13" ht="17.25" customHeight="1" x14ac:dyDescent="0.25">
      <c r="A21" s="24" t="s">
        <v>35</v>
      </c>
      <c r="B21" s="245">
        <v>70</v>
      </c>
      <c r="C21" s="245">
        <v>75</v>
      </c>
      <c r="D21" s="1"/>
      <c r="E21" s="26"/>
      <c r="F21" s="35"/>
      <c r="G21" s="48" t="s">
        <v>93</v>
      </c>
      <c r="H21" s="12"/>
      <c r="I21" s="12"/>
      <c r="J21" s="12"/>
      <c r="K21" s="12"/>
      <c r="L21" s="12"/>
      <c r="M21" s="12"/>
    </row>
    <row r="22" spans="1:13" ht="45" x14ac:dyDescent="0.25">
      <c r="A22" s="24" t="s">
        <v>37</v>
      </c>
      <c r="B22" s="246">
        <v>31</v>
      </c>
      <c r="C22" s="247">
        <v>31</v>
      </c>
      <c r="D22" s="26"/>
      <c r="E22" s="26"/>
      <c r="F22" s="35" t="s">
        <v>94</v>
      </c>
      <c r="G22" s="12"/>
      <c r="H22" s="12"/>
      <c r="I22" s="12"/>
      <c r="J22" s="12"/>
      <c r="K22" s="12"/>
      <c r="L22" s="12"/>
      <c r="M22" s="12"/>
    </row>
    <row r="23" spans="1:13" x14ac:dyDescent="0.25">
      <c r="A23" s="22" t="s">
        <v>39</v>
      </c>
      <c r="B23" s="246">
        <v>0</v>
      </c>
      <c r="C23" s="246">
        <v>0</v>
      </c>
      <c r="D23" s="26"/>
      <c r="E23" s="26"/>
      <c r="F23" s="35"/>
      <c r="G23" s="12"/>
      <c r="H23" s="12"/>
      <c r="I23" s="12"/>
      <c r="J23" s="12"/>
      <c r="K23" s="12"/>
      <c r="L23" s="12"/>
      <c r="M23" s="12"/>
    </row>
    <row r="24" spans="1:13" x14ac:dyDescent="0.25">
      <c r="A24" s="22" t="s">
        <v>41</v>
      </c>
      <c r="B24" s="246">
        <v>0</v>
      </c>
      <c r="C24" s="246">
        <v>0</v>
      </c>
      <c r="D24" s="26"/>
      <c r="E24" s="26"/>
      <c r="F24" s="35"/>
      <c r="G24" s="12"/>
      <c r="H24" s="12"/>
      <c r="I24" s="12"/>
      <c r="J24" s="12"/>
      <c r="K24" s="12"/>
      <c r="L24" s="12"/>
      <c r="M24" s="12"/>
    </row>
    <row r="25" spans="1:13" x14ac:dyDescent="0.25">
      <c r="A25" s="24" t="s">
        <v>42</v>
      </c>
      <c r="B25" s="246">
        <v>24</v>
      </c>
      <c r="C25" s="246">
        <v>24</v>
      </c>
      <c r="D25" s="26"/>
      <c r="E25" s="26"/>
      <c r="F25" s="35"/>
      <c r="G25" s="48" t="s">
        <v>95</v>
      </c>
      <c r="H25" s="48" t="s">
        <v>96</v>
      </c>
      <c r="I25" s="12"/>
      <c r="J25" s="12"/>
      <c r="K25" s="12"/>
      <c r="L25" s="12"/>
      <c r="M25" s="12"/>
    </row>
    <row r="26" spans="1:13" x14ac:dyDescent="0.25">
      <c r="A26" s="24" t="s">
        <v>44</v>
      </c>
      <c r="B26" s="246">
        <v>8</v>
      </c>
      <c r="C26" s="246">
        <v>8</v>
      </c>
      <c r="D26" s="26"/>
      <c r="E26" s="26"/>
      <c r="F26" s="35"/>
      <c r="G26" s="48" t="s">
        <v>95</v>
      </c>
      <c r="H26" s="12"/>
      <c r="I26" s="12"/>
      <c r="J26" s="12"/>
      <c r="K26" s="12"/>
      <c r="L26" s="12"/>
      <c r="M26" s="12"/>
    </row>
    <row r="27" spans="1:13" x14ac:dyDescent="0.25">
      <c r="A27" s="24" t="s">
        <v>45</v>
      </c>
      <c r="B27" s="246">
        <v>30</v>
      </c>
      <c r="C27" s="246">
        <v>30</v>
      </c>
      <c r="D27" s="26"/>
      <c r="E27" s="26"/>
      <c r="F27" s="35" t="s">
        <v>97</v>
      </c>
      <c r="G27" s="12"/>
      <c r="H27" s="12"/>
      <c r="I27" s="12"/>
      <c r="J27" s="12"/>
      <c r="K27" s="12"/>
      <c r="L27" s="12"/>
      <c r="M27" s="12"/>
    </row>
    <row r="28" spans="1:13" ht="75" x14ac:dyDescent="0.25">
      <c r="A28" s="49" t="s">
        <v>46</v>
      </c>
      <c r="B28" s="248">
        <v>74</v>
      </c>
      <c r="C28" s="248">
        <v>74</v>
      </c>
      <c r="D28" s="26"/>
      <c r="E28" s="26"/>
      <c r="F28" s="35" t="s">
        <v>98</v>
      </c>
      <c r="G28" s="48" t="s">
        <v>99</v>
      </c>
      <c r="H28" s="48" t="s">
        <v>100</v>
      </c>
      <c r="I28" s="12"/>
      <c r="J28" s="12"/>
      <c r="K28" s="12"/>
      <c r="L28" s="12"/>
      <c r="M28" s="12"/>
    </row>
    <row r="29" spans="1:13" ht="30" x14ac:dyDescent="0.25">
      <c r="A29" s="49" t="s">
        <v>48</v>
      </c>
      <c r="B29" s="246">
        <v>15</v>
      </c>
      <c r="C29" s="249">
        <v>15</v>
      </c>
      <c r="D29" s="26"/>
      <c r="E29" s="26"/>
      <c r="F29" s="26" t="s">
        <v>101</v>
      </c>
      <c r="G29" s="12"/>
      <c r="H29" s="12"/>
      <c r="I29" s="12"/>
      <c r="J29" s="12"/>
      <c r="K29" s="12"/>
      <c r="L29" s="12"/>
      <c r="M29" s="12"/>
    </row>
    <row r="30" spans="1:13" x14ac:dyDescent="0.25">
      <c r="A30" s="49" t="s">
        <v>50</v>
      </c>
      <c r="B30" s="246">
        <v>53</v>
      </c>
      <c r="C30" s="246">
        <v>53</v>
      </c>
      <c r="D30" s="26"/>
      <c r="E30" s="26"/>
      <c r="F30" s="35"/>
      <c r="G30" s="48" t="s">
        <v>102</v>
      </c>
      <c r="H30" s="12"/>
      <c r="I30" s="12"/>
      <c r="J30" s="12"/>
      <c r="K30" s="12"/>
      <c r="L30" s="12"/>
      <c r="M30" s="12"/>
    </row>
    <row r="31" spans="1:13" x14ac:dyDescent="0.25">
      <c r="A31" s="49" t="s">
        <v>52</v>
      </c>
      <c r="B31" s="246">
        <v>12</v>
      </c>
      <c r="C31" s="249">
        <v>12</v>
      </c>
      <c r="D31" s="26"/>
      <c r="E31" s="26"/>
      <c r="F31" s="26" t="s">
        <v>103</v>
      </c>
      <c r="G31" s="12"/>
      <c r="H31" s="12"/>
      <c r="I31" s="12"/>
      <c r="J31" s="12"/>
      <c r="K31" s="12"/>
      <c r="L31" s="12"/>
      <c r="M31" s="12"/>
    </row>
    <row r="32" spans="1:13" ht="45" x14ac:dyDescent="0.25">
      <c r="A32" s="49" t="s">
        <v>54</v>
      </c>
      <c r="B32" s="246">
        <v>8</v>
      </c>
      <c r="C32" s="246">
        <v>8</v>
      </c>
      <c r="D32" s="26"/>
      <c r="E32" s="26"/>
      <c r="F32" s="35" t="s">
        <v>104</v>
      </c>
      <c r="G32" s="12"/>
      <c r="H32" s="12"/>
      <c r="I32" s="12"/>
      <c r="J32" s="12"/>
      <c r="K32" s="12"/>
      <c r="L32" s="12"/>
      <c r="M32" s="12"/>
    </row>
    <row r="33" spans="1:13" x14ac:dyDescent="0.25">
      <c r="A33" s="25" t="s">
        <v>56</v>
      </c>
      <c r="B33" s="246">
        <v>0</v>
      </c>
      <c r="C33" s="246">
        <v>0</v>
      </c>
      <c r="D33" s="26"/>
      <c r="E33" s="26"/>
      <c r="F33" s="35"/>
      <c r="G33" s="12"/>
      <c r="H33" s="12"/>
      <c r="I33" s="12"/>
      <c r="J33" s="12"/>
      <c r="K33" s="12"/>
      <c r="L33" s="12"/>
      <c r="M33" s="12"/>
    </row>
    <row r="34" spans="1:13" x14ac:dyDescent="0.25">
      <c r="A34" s="25" t="s">
        <v>57</v>
      </c>
      <c r="B34" s="246">
        <v>0</v>
      </c>
      <c r="C34" s="246">
        <v>0</v>
      </c>
      <c r="D34" s="26"/>
      <c r="E34" s="26"/>
      <c r="F34" s="35"/>
      <c r="G34" s="12"/>
      <c r="H34" s="12"/>
      <c r="I34" s="12"/>
      <c r="J34" s="12"/>
      <c r="K34" s="12"/>
      <c r="L34" s="12"/>
      <c r="M34" s="12"/>
    </row>
    <row r="35" spans="1:13" x14ac:dyDescent="0.25">
      <c r="A35" s="21" t="s">
        <v>58</v>
      </c>
      <c r="B35" s="246"/>
      <c r="C35" s="246"/>
      <c r="D35" s="26"/>
      <c r="E35" s="26"/>
      <c r="F35" s="35"/>
      <c r="G35" s="12"/>
      <c r="H35" s="12"/>
      <c r="I35" s="12"/>
      <c r="J35" s="12"/>
      <c r="K35" s="12"/>
      <c r="L35" s="12"/>
      <c r="M35" s="12"/>
    </row>
    <row r="36" spans="1:13" ht="15.75" thickBot="1" x14ac:dyDescent="0.3">
      <c r="A36" t="s">
        <v>59</v>
      </c>
      <c r="B36" s="250">
        <v>1</v>
      </c>
      <c r="C36" s="250">
        <v>1</v>
      </c>
      <c r="D36" s="50"/>
      <c r="E36" s="50"/>
      <c r="F36" s="35"/>
      <c r="G36" s="12" t="s">
        <v>105</v>
      </c>
      <c r="H36" s="12"/>
      <c r="I36" s="12"/>
      <c r="J36" s="12"/>
      <c r="K36" s="12"/>
      <c r="L36" s="12"/>
      <c r="M36" s="12"/>
    </row>
    <row r="37" spans="1:13" x14ac:dyDescent="0.25">
      <c r="A37" s="114" t="s">
        <v>60</v>
      </c>
      <c r="B37" s="51"/>
      <c r="C37" s="51"/>
      <c r="D37" s="51"/>
      <c r="E37" s="51"/>
      <c r="F37" s="35"/>
      <c r="G37" s="12"/>
      <c r="H37" s="12"/>
      <c r="I37" s="12"/>
      <c r="J37" s="12"/>
      <c r="K37" s="12"/>
      <c r="L37" s="12"/>
      <c r="M37" s="12"/>
    </row>
    <row r="38" spans="1:13" x14ac:dyDescent="0.25">
      <c r="A38" s="114" t="s">
        <v>62</v>
      </c>
      <c r="B38" s="26"/>
      <c r="C38" s="26"/>
      <c r="D38" s="26"/>
      <c r="E38" s="26"/>
    </row>
    <row r="39" spans="1:13" x14ac:dyDescent="0.25">
      <c r="A39" s="2"/>
      <c r="B39" s="26"/>
      <c r="C39" s="26"/>
      <c r="D39" s="26"/>
      <c r="E39" s="26"/>
    </row>
    <row r="40" spans="1:13" ht="15.75" customHeight="1" x14ac:dyDescent="0.25">
      <c r="A40" s="2"/>
      <c r="B40" s="26"/>
      <c r="C40" s="26"/>
      <c r="D40" s="26"/>
      <c r="E40" s="26"/>
      <c r="L40" s="9"/>
      <c r="M40" s="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customFormat="1" ht="18.75" customHeight="1" x14ac:dyDescent="0.25">
      <c r="L49" s="8"/>
      <c r="M49" s="5"/>
    </row>
    <row r="50" spans="9:13" customFormat="1" ht="18.75" customHeight="1" x14ac:dyDescent="0.25">
      <c r="L50" s="8"/>
      <c r="M50" s="5"/>
    </row>
    <row r="51" spans="9:13" customFormat="1" x14ac:dyDescent="0.25">
      <c r="I51" s="5"/>
      <c r="J51" s="5"/>
      <c r="K51" s="5"/>
      <c r="L51" s="5"/>
      <c r="M51" s="5"/>
    </row>
    <row r="52" spans="9:13" customFormat="1" x14ac:dyDescent="0.25">
      <c r="I52" s="5"/>
      <c r="J52" s="5"/>
      <c r="K52" s="5"/>
    </row>
    <row r="53" spans="9:13" customFormat="1" x14ac:dyDescent="0.25">
      <c r="I53" s="5"/>
      <c r="J53" s="5"/>
      <c r="K53" s="5"/>
    </row>
    <row r="54" spans="9:13" customFormat="1" x14ac:dyDescent="0.25">
      <c r="I54" s="5"/>
      <c r="J54" s="5"/>
      <c r="K54" s="5"/>
    </row>
  </sheetData>
  <mergeCells count="3">
    <mergeCell ref="A19:A20"/>
    <mergeCell ref="B19:E19"/>
    <mergeCell ref="K20:M20"/>
  </mergeCells>
  <hyperlinks>
    <hyperlink ref="G28" r:id="rId1"/>
    <hyperlink ref="H25" r:id="rId2"/>
    <hyperlink ref="G25" r:id="rId3"/>
    <hyperlink ref="G26" r:id="rId4"/>
    <hyperlink ref="G21" r:id="rId5"/>
    <hyperlink ref="G30" r:id="rId6"/>
    <hyperlink ref="H28" r:id="rId7"/>
  </hyperlinks>
  <pageMargins left="0.7" right="0.7" top="0.75" bottom="0.75" header="0.3" footer="0.3"/>
  <pageSetup paperSize="9" orientation="portrait" verticalDpi="0" r:id="rId8"/>
  <drawing r:id="rId9"/>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54"/>
  <sheetViews>
    <sheetView topLeftCell="A17" zoomScaleNormal="100" workbookViewId="0">
      <selection activeCell="D24" sqref="D24"/>
    </sheetView>
  </sheetViews>
  <sheetFormatPr defaultRowHeight="15" x14ac:dyDescent="0.25"/>
  <cols>
    <col min="1" max="1" width="26" style="29" customWidth="1"/>
    <col min="2" max="2" width="17.5703125" style="29" customWidth="1"/>
    <col min="3" max="3" width="18.42578125" style="29" customWidth="1"/>
    <col min="4" max="4" width="27.42578125" style="29" customWidth="1"/>
    <col min="5" max="6" width="17.5703125" style="29" customWidth="1"/>
    <col min="7" max="7" width="32.140625" style="29" customWidth="1"/>
    <col min="8" max="9" width="17.5703125" style="29" customWidth="1"/>
    <col min="10" max="1025" width="9.140625" style="29"/>
  </cols>
  <sheetData>
    <row r="1" spans="1:20" s="73" customFormat="1" ht="90" customHeight="1" x14ac:dyDescent="0.25"/>
    <row r="2" spans="1:20" s="73" customFormat="1" x14ac:dyDescent="0.25">
      <c r="A2" s="74" t="s">
        <v>0</v>
      </c>
    </row>
    <row r="3" spans="1:20" s="73" customFormat="1" x14ac:dyDescent="0.25">
      <c r="A3" s="73" t="s">
        <v>1</v>
      </c>
    </row>
    <row r="4" spans="1:20" customFormat="1" x14ac:dyDescent="0.25">
      <c r="A4" s="29" t="s">
        <v>2</v>
      </c>
      <c r="B4" s="29"/>
      <c r="C4" s="29"/>
      <c r="D4" s="29"/>
      <c r="E4" s="29"/>
      <c r="F4" s="29"/>
      <c r="G4" s="29"/>
      <c r="H4" s="29"/>
      <c r="I4" s="29"/>
    </row>
    <row r="6" spans="1:20" customFormat="1" ht="18.75" x14ac:dyDescent="0.3">
      <c r="A6" s="52" t="s">
        <v>3</v>
      </c>
      <c r="B6" s="29"/>
      <c r="C6" s="29"/>
      <c r="D6" s="29"/>
      <c r="E6" s="29"/>
      <c r="F6" s="29"/>
      <c r="G6" s="29"/>
      <c r="H6" s="29"/>
      <c r="I6" s="29"/>
    </row>
    <row r="7" spans="1:20" customFormat="1" x14ac:dyDescent="0.25">
      <c r="A7" s="53" t="s">
        <v>4</v>
      </c>
      <c r="B7" s="54" t="s">
        <v>106</v>
      </c>
      <c r="C7" s="55"/>
      <c r="D7" s="29"/>
      <c r="E7" s="29"/>
      <c r="F7" s="29"/>
      <c r="G7" s="29"/>
      <c r="H7" s="29"/>
      <c r="I7" s="29"/>
    </row>
    <row r="9" spans="1:20" s="30" customFormat="1" ht="135" customHeight="1" x14ac:dyDescent="0.25">
      <c r="B9" s="56" t="s">
        <v>6</v>
      </c>
      <c r="C9" s="57" t="s">
        <v>7</v>
      </c>
      <c r="D9" s="57" t="s">
        <v>8</v>
      </c>
      <c r="E9" s="56" t="s">
        <v>9</v>
      </c>
      <c r="F9" s="57" t="s">
        <v>10</v>
      </c>
      <c r="G9" s="57" t="s">
        <v>107</v>
      </c>
      <c r="H9" s="56" t="s">
        <v>12</v>
      </c>
      <c r="I9" s="56" t="s">
        <v>13</v>
      </c>
      <c r="J9" s="30" t="s">
        <v>68</v>
      </c>
      <c r="K9" s="30" t="s">
        <v>69</v>
      </c>
      <c r="L9" s="30" t="s">
        <v>70</v>
      </c>
      <c r="M9" s="30" t="s">
        <v>71</v>
      </c>
      <c r="N9" s="30" t="s">
        <v>72</v>
      </c>
      <c r="O9" s="30" t="s">
        <v>73</v>
      </c>
      <c r="P9" s="30" t="s">
        <v>74</v>
      </c>
      <c r="Q9" s="30" t="s">
        <v>75</v>
      </c>
      <c r="R9" s="30" t="s">
        <v>76</v>
      </c>
      <c r="S9" s="30" t="s">
        <v>77</v>
      </c>
      <c r="T9" s="30" t="s">
        <v>78</v>
      </c>
    </row>
    <row r="10" spans="1:20" customFormat="1" ht="135" x14ac:dyDescent="0.25">
      <c r="A10" s="30"/>
      <c r="B10" s="34">
        <v>680</v>
      </c>
      <c r="C10" s="34">
        <v>680</v>
      </c>
      <c r="D10" s="34" t="s">
        <v>108</v>
      </c>
      <c r="E10" s="34">
        <v>160</v>
      </c>
      <c r="F10" s="34" t="s">
        <v>109</v>
      </c>
      <c r="G10" s="58" t="s">
        <v>110</v>
      </c>
      <c r="H10" s="34">
        <v>830</v>
      </c>
      <c r="I10" s="59">
        <v>0.2432</v>
      </c>
      <c r="J10" s="89">
        <v>680</v>
      </c>
      <c r="K10" s="38">
        <v>680</v>
      </c>
      <c r="L10" s="38">
        <v>0</v>
      </c>
      <c r="M10" s="38">
        <v>160</v>
      </c>
      <c r="N10" s="38">
        <v>75</v>
      </c>
      <c r="O10" s="38">
        <v>85</v>
      </c>
      <c r="P10" s="38">
        <v>830</v>
      </c>
      <c r="Q10" s="38">
        <v>24.3</v>
      </c>
      <c r="R10" s="38">
        <v>72</v>
      </c>
      <c r="S10" s="38">
        <v>55</v>
      </c>
      <c r="T10" s="38">
        <v>17</v>
      </c>
    </row>
    <row r="11" spans="1:20" customFormat="1" ht="15.75" customHeight="1" x14ac:dyDescent="0.25">
      <c r="A11" s="60" t="s">
        <v>14</v>
      </c>
      <c r="B11" s="54"/>
      <c r="C11" s="54" t="s">
        <v>111</v>
      </c>
      <c r="D11" s="54"/>
      <c r="E11" s="54" t="s">
        <v>112</v>
      </c>
      <c r="F11" s="54" t="s">
        <v>113</v>
      </c>
      <c r="G11" s="54" t="s">
        <v>20</v>
      </c>
      <c r="H11" s="54" t="s">
        <v>114</v>
      </c>
      <c r="I11" s="54"/>
    </row>
    <row r="13" spans="1:20" s="30" customFormat="1" ht="105" x14ac:dyDescent="0.25">
      <c r="B13" s="61" t="s">
        <v>22</v>
      </c>
      <c r="C13" s="56" t="s">
        <v>115</v>
      </c>
      <c r="D13" s="57" t="s">
        <v>24</v>
      </c>
      <c r="E13" s="62"/>
      <c r="F13" s="63"/>
      <c r="G13" s="63"/>
    </row>
    <row r="14" spans="1:20" s="87" customFormat="1" ht="30" x14ac:dyDescent="0.25">
      <c r="A14" s="90"/>
      <c r="B14" s="58">
        <v>72</v>
      </c>
      <c r="C14" s="58" t="s">
        <v>116</v>
      </c>
      <c r="D14" s="57">
        <v>17</v>
      </c>
      <c r="E14" s="85"/>
      <c r="F14" s="85"/>
      <c r="G14" s="90"/>
      <c r="H14" s="90"/>
      <c r="I14" s="90"/>
    </row>
    <row r="15" spans="1:20" s="87" customFormat="1" ht="107.25" customHeight="1" x14ac:dyDescent="0.25">
      <c r="A15" s="91" t="s">
        <v>25</v>
      </c>
      <c r="B15" s="58" t="s">
        <v>117</v>
      </c>
      <c r="C15" s="58" t="s">
        <v>117</v>
      </c>
      <c r="D15" s="92" t="s">
        <v>118</v>
      </c>
      <c r="E15" s="85"/>
      <c r="F15" s="85"/>
      <c r="G15" s="90"/>
      <c r="H15" s="90"/>
      <c r="I15" s="90"/>
    </row>
    <row r="16" spans="1:20" s="29" customFormat="1" ht="41.25" customHeight="1" x14ac:dyDescent="0.25">
      <c r="B16" s="55"/>
      <c r="C16" s="55"/>
      <c r="D16" s="55"/>
      <c r="E16" s="63"/>
      <c r="F16" s="55"/>
    </row>
    <row r="17" spans="1:13" s="29" customFormat="1" ht="41.25" customHeight="1" x14ac:dyDescent="0.25">
      <c r="B17" s="55"/>
      <c r="C17" s="55"/>
      <c r="D17" s="55"/>
      <c r="E17" s="55"/>
      <c r="F17" s="55"/>
    </row>
    <row r="18" spans="1:13" customFormat="1" x14ac:dyDescent="0.25">
      <c r="A18" s="29"/>
      <c r="B18" s="29"/>
      <c r="C18" s="29"/>
      <c r="D18" s="29"/>
      <c r="E18" s="29"/>
      <c r="F18" s="55"/>
      <c r="G18" s="55"/>
      <c r="H18" s="55"/>
      <c r="I18" s="55"/>
      <c r="J18" s="29"/>
      <c r="K18" s="29"/>
      <c r="L18" s="29"/>
      <c r="M18" s="29"/>
    </row>
    <row r="19" spans="1:13" customFormat="1" ht="14.85" customHeight="1" x14ac:dyDescent="0.25">
      <c r="A19" s="315" t="s">
        <v>29</v>
      </c>
      <c r="B19" s="316" t="s">
        <v>30</v>
      </c>
      <c r="C19" s="316"/>
      <c r="D19" s="316"/>
      <c r="E19" s="316"/>
      <c r="F19" s="62"/>
      <c r="G19" s="62"/>
      <c r="H19" s="64"/>
      <c r="I19" s="55"/>
      <c r="J19" s="29"/>
      <c r="K19" s="29"/>
      <c r="L19" s="29"/>
      <c r="M19" s="29"/>
    </row>
    <row r="20" spans="1:13" customFormat="1" ht="73.5" customHeight="1" x14ac:dyDescent="0.25">
      <c r="A20" s="315"/>
      <c r="B20" s="266" t="s">
        <v>31</v>
      </c>
      <c r="C20" s="266" t="s">
        <v>90</v>
      </c>
      <c r="D20" s="65" t="s">
        <v>33</v>
      </c>
      <c r="E20" s="266" t="s">
        <v>34</v>
      </c>
      <c r="F20" s="93" t="s">
        <v>119</v>
      </c>
      <c r="G20" s="93" t="s">
        <v>92</v>
      </c>
      <c r="H20" s="64"/>
      <c r="I20" s="55"/>
      <c r="J20" s="55"/>
      <c r="K20" s="317"/>
      <c r="L20" s="317"/>
      <c r="M20" s="317"/>
    </row>
    <row r="21" spans="1:13" s="73" customFormat="1" x14ac:dyDescent="0.25">
      <c r="A21" s="75" t="s">
        <v>35</v>
      </c>
      <c r="B21" s="76">
        <v>24</v>
      </c>
      <c r="C21" s="76">
        <v>24</v>
      </c>
      <c r="D21" s="77" t="s">
        <v>120</v>
      </c>
      <c r="E21" s="78"/>
      <c r="F21" s="79"/>
      <c r="G21" s="80" t="s">
        <v>121</v>
      </c>
      <c r="H21" s="80" t="s">
        <v>122</v>
      </c>
      <c r="I21" s="79"/>
      <c r="J21" s="79"/>
      <c r="K21" s="79"/>
      <c r="L21" s="79"/>
      <c r="M21" s="79"/>
    </row>
    <row r="22" spans="1:13" s="73" customFormat="1" x14ac:dyDescent="0.25">
      <c r="A22" s="75" t="s">
        <v>37</v>
      </c>
      <c r="B22" s="81">
        <v>48</v>
      </c>
      <c r="C22" s="81">
        <v>48</v>
      </c>
      <c r="D22" s="78"/>
      <c r="E22" s="78"/>
      <c r="F22" s="79"/>
      <c r="G22" s="80" t="s">
        <v>123</v>
      </c>
      <c r="H22" s="79"/>
      <c r="I22" s="79"/>
      <c r="J22" s="79"/>
      <c r="K22" s="79"/>
      <c r="L22" s="79"/>
      <c r="M22" s="79"/>
    </row>
    <row r="23" spans="1:13" customFormat="1" x14ac:dyDescent="0.25">
      <c r="A23" s="68" t="s">
        <v>39</v>
      </c>
      <c r="B23" s="67">
        <v>0</v>
      </c>
      <c r="C23" s="67">
        <v>5</v>
      </c>
      <c r="D23" s="54"/>
      <c r="E23" s="54"/>
      <c r="F23" s="55"/>
      <c r="G23" s="55"/>
      <c r="H23" s="55"/>
      <c r="I23" s="55"/>
      <c r="J23" s="55"/>
      <c r="K23" s="55"/>
      <c r="L23" s="55"/>
      <c r="M23" s="55"/>
    </row>
    <row r="24" spans="1:13" customFormat="1" x14ac:dyDescent="0.25">
      <c r="A24" s="68" t="s">
        <v>41</v>
      </c>
      <c r="B24" s="67">
        <v>0</v>
      </c>
      <c r="C24" s="67">
        <v>5</v>
      </c>
      <c r="D24" s="54"/>
      <c r="E24" s="54"/>
      <c r="F24" s="55"/>
      <c r="G24" s="55"/>
      <c r="H24" s="55"/>
      <c r="I24" s="55"/>
      <c r="J24" s="55"/>
      <c r="K24" s="55"/>
      <c r="L24" s="55"/>
      <c r="M24" s="55"/>
    </row>
    <row r="25" spans="1:13" s="73" customFormat="1" x14ac:dyDescent="0.25">
      <c r="A25" s="75" t="s">
        <v>42</v>
      </c>
      <c r="B25" s="81">
        <v>9</v>
      </c>
      <c r="C25" s="81">
        <v>14</v>
      </c>
      <c r="D25" s="78"/>
      <c r="E25" s="78"/>
      <c r="F25" s="79"/>
      <c r="G25" s="79"/>
      <c r="H25" s="79"/>
      <c r="I25" s="79"/>
      <c r="J25" s="79"/>
      <c r="K25" s="79"/>
      <c r="L25" s="79"/>
      <c r="M25" s="79"/>
    </row>
    <row r="26" spans="1:13" customFormat="1" x14ac:dyDescent="0.25">
      <c r="A26" s="66" t="s">
        <v>44</v>
      </c>
      <c r="B26" s="67">
        <v>0</v>
      </c>
      <c r="C26" s="67">
        <v>0</v>
      </c>
      <c r="D26" s="54"/>
      <c r="E26" s="54"/>
      <c r="F26" s="55"/>
      <c r="G26" s="55"/>
      <c r="H26" s="55"/>
      <c r="I26" s="55"/>
      <c r="J26" s="55"/>
      <c r="K26" s="55"/>
      <c r="L26" s="55"/>
      <c r="M26" s="55"/>
    </row>
    <row r="27" spans="1:13" s="73" customFormat="1" x14ac:dyDescent="0.25">
      <c r="A27" s="75" t="s">
        <v>45</v>
      </c>
      <c r="B27" s="81">
        <v>5</v>
      </c>
      <c r="C27" s="82">
        <v>15</v>
      </c>
      <c r="D27" s="78" t="s">
        <v>124</v>
      </c>
      <c r="E27" s="78" t="s">
        <v>125</v>
      </c>
      <c r="F27" s="79"/>
      <c r="G27" s="79"/>
      <c r="H27" s="79"/>
      <c r="I27" s="79"/>
      <c r="J27" s="79"/>
      <c r="K27" s="79"/>
      <c r="L27" s="79"/>
      <c r="M27" s="79"/>
    </row>
    <row r="28" spans="1:13" s="87" customFormat="1" ht="30" x14ac:dyDescent="0.25">
      <c r="A28" s="83" t="s">
        <v>46</v>
      </c>
      <c r="B28" s="84">
        <v>34</v>
      </c>
      <c r="C28" s="84">
        <v>51</v>
      </c>
      <c r="D28" s="58" t="s">
        <v>126</v>
      </c>
      <c r="E28" s="58"/>
      <c r="F28" s="85"/>
      <c r="G28" s="86" t="s">
        <v>127</v>
      </c>
      <c r="H28" s="85"/>
      <c r="I28" s="85"/>
      <c r="J28" s="85"/>
      <c r="K28" s="85"/>
      <c r="L28" s="85"/>
      <c r="M28" s="85"/>
    </row>
    <row r="29" spans="1:13" customFormat="1" x14ac:dyDescent="0.25">
      <c r="A29" s="69" t="s">
        <v>48</v>
      </c>
      <c r="B29" s="67">
        <v>0</v>
      </c>
      <c r="C29" s="67">
        <v>0</v>
      </c>
      <c r="D29" s="54"/>
      <c r="E29" s="54"/>
      <c r="F29" s="55"/>
      <c r="G29" s="55"/>
      <c r="H29" s="55"/>
      <c r="I29" s="55"/>
      <c r="J29" s="55"/>
      <c r="K29" s="55"/>
      <c r="L29" s="55"/>
      <c r="M29" s="55"/>
    </row>
    <row r="30" spans="1:13" customFormat="1" x14ac:dyDescent="0.25">
      <c r="A30" s="69" t="s">
        <v>50</v>
      </c>
      <c r="B30" s="67">
        <v>10</v>
      </c>
      <c r="C30" s="67">
        <v>12</v>
      </c>
      <c r="D30" s="54"/>
      <c r="E30" s="54"/>
      <c r="F30" s="55"/>
      <c r="G30" s="55"/>
      <c r="H30" s="55"/>
      <c r="I30" s="55"/>
      <c r="J30" s="55"/>
      <c r="K30" s="55"/>
      <c r="L30" s="55"/>
      <c r="M30" s="55"/>
    </row>
    <row r="31" spans="1:13" s="73" customFormat="1" x14ac:dyDescent="0.25">
      <c r="A31" s="88" t="s">
        <v>52</v>
      </c>
      <c r="B31" s="81">
        <v>5</v>
      </c>
      <c r="C31" s="81">
        <v>15</v>
      </c>
      <c r="D31" s="78" t="s">
        <v>128</v>
      </c>
      <c r="E31" s="78"/>
      <c r="F31" s="79" t="s">
        <v>129</v>
      </c>
      <c r="G31" s="79"/>
      <c r="H31" s="79"/>
      <c r="I31" s="79"/>
      <c r="J31" s="79"/>
      <c r="K31" s="79"/>
      <c r="L31" s="79"/>
      <c r="M31" s="79"/>
    </row>
    <row r="32" spans="1:13" customFormat="1" x14ac:dyDescent="0.25">
      <c r="A32" s="69" t="s">
        <v>54</v>
      </c>
      <c r="B32" s="67">
        <v>0</v>
      </c>
      <c r="C32" s="67">
        <v>0</v>
      </c>
      <c r="D32" s="54"/>
      <c r="E32" s="54"/>
      <c r="F32" s="55"/>
      <c r="G32" s="55"/>
      <c r="H32" s="55"/>
      <c r="I32" s="55"/>
      <c r="J32" s="55"/>
      <c r="K32" s="55"/>
      <c r="L32" s="55"/>
      <c r="M32" s="55"/>
    </row>
    <row r="33" spans="1:13" customFormat="1" x14ac:dyDescent="0.25">
      <c r="A33" s="70" t="s">
        <v>130</v>
      </c>
      <c r="B33" s="67">
        <v>0</v>
      </c>
      <c r="C33" s="67">
        <v>0</v>
      </c>
      <c r="D33" s="54"/>
      <c r="E33" s="54"/>
      <c r="F33" s="55"/>
      <c r="G33" s="55"/>
      <c r="H33" s="55"/>
      <c r="I33" s="55"/>
      <c r="J33" s="55"/>
      <c r="K33" s="55"/>
      <c r="L33" s="55"/>
      <c r="M33" s="55"/>
    </row>
    <row r="34" spans="1:13" customFormat="1" x14ac:dyDescent="0.25">
      <c r="A34" s="70" t="s">
        <v>131</v>
      </c>
      <c r="B34" s="67">
        <v>0</v>
      </c>
      <c r="C34" s="67">
        <v>0</v>
      </c>
      <c r="D34" s="54"/>
      <c r="E34" s="54"/>
      <c r="F34" s="55"/>
      <c r="G34" s="55"/>
      <c r="H34" s="55"/>
      <c r="I34" s="55"/>
      <c r="J34" s="55"/>
      <c r="K34" s="55"/>
      <c r="L34" s="55"/>
      <c r="M34" s="55"/>
    </row>
    <row r="35" spans="1:13" s="73" customFormat="1" x14ac:dyDescent="0.25">
      <c r="A35" s="21" t="s">
        <v>58</v>
      </c>
      <c r="B35" s="277"/>
      <c r="C35" s="277"/>
      <c r="D35" s="78"/>
      <c r="E35" s="78"/>
      <c r="F35" s="79"/>
      <c r="G35" s="80" t="s">
        <v>132</v>
      </c>
      <c r="H35" s="79"/>
      <c r="I35" s="79"/>
      <c r="J35" s="79"/>
      <c r="K35" s="79"/>
      <c r="L35" s="79"/>
      <c r="M35" s="79"/>
    </row>
    <row r="36" spans="1:13" customFormat="1" ht="15.75" thickBot="1" x14ac:dyDescent="0.3">
      <c r="A36" t="s">
        <v>59</v>
      </c>
      <c r="B36" s="50"/>
      <c r="C36" s="71"/>
      <c r="D36" s="50"/>
      <c r="E36" s="50"/>
      <c r="F36" s="55"/>
      <c r="G36" s="55"/>
      <c r="H36" s="55"/>
      <c r="I36" s="55"/>
      <c r="J36" s="55"/>
      <c r="K36" s="55"/>
      <c r="L36" s="55"/>
      <c r="M36" s="55"/>
    </row>
    <row r="37" spans="1:13" customFormat="1" x14ac:dyDescent="0.25">
      <c r="A37" s="114" t="s">
        <v>60</v>
      </c>
      <c r="B37" s="81">
        <v>9</v>
      </c>
      <c r="C37" s="81">
        <v>20</v>
      </c>
      <c r="D37" s="51"/>
      <c r="E37" s="51"/>
      <c r="F37" s="55"/>
      <c r="G37" s="55"/>
      <c r="H37" s="55"/>
      <c r="I37" s="55"/>
      <c r="J37" s="55"/>
      <c r="K37" s="55"/>
      <c r="L37" s="55"/>
      <c r="M37" s="55"/>
    </row>
    <row r="38" spans="1:13" customFormat="1" x14ac:dyDescent="0.25">
      <c r="A38" s="114" t="s">
        <v>62</v>
      </c>
      <c r="B38" s="54"/>
      <c r="C38" s="54"/>
      <c r="D38" s="54"/>
      <c r="E38" s="54"/>
      <c r="F38" s="29"/>
      <c r="G38" s="29"/>
      <c r="H38" s="29"/>
      <c r="I38" s="29"/>
      <c r="J38" s="29"/>
      <c r="K38" s="29"/>
      <c r="L38" s="29"/>
      <c r="M38" s="29"/>
    </row>
    <row r="39" spans="1:13" customFormat="1" x14ac:dyDescent="0.25">
      <c r="A39" s="54"/>
      <c r="B39" s="54"/>
      <c r="C39" s="54"/>
      <c r="D39" s="54"/>
      <c r="E39" s="54"/>
      <c r="F39" s="29"/>
      <c r="G39" s="29"/>
      <c r="H39" s="29"/>
      <c r="I39" s="29"/>
      <c r="J39" s="29"/>
      <c r="K39" s="29"/>
      <c r="L39" s="29"/>
      <c r="M39" s="29"/>
    </row>
    <row r="40" spans="1:13" customFormat="1" ht="15.75" customHeight="1" x14ac:dyDescent="0.25">
      <c r="A40" s="54"/>
      <c r="B40" s="54"/>
      <c r="C40" s="54"/>
      <c r="D40" s="54"/>
      <c r="E40" s="54"/>
      <c r="F40" s="29"/>
      <c r="G40" s="29"/>
      <c r="H40" s="29"/>
      <c r="I40" s="29"/>
      <c r="J40" s="29"/>
      <c r="K40" s="29"/>
      <c r="L40" s="72"/>
      <c r="M40" s="55"/>
    </row>
    <row r="41" spans="1:13" customFormat="1" x14ac:dyDescent="0.25">
      <c r="A41" s="29"/>
      <c r="B41" s="29"/>
      <c r="C41" s="29"/>
      <c r="D41" s="29"/>
      <c r="E41" s="29"/>
      <c r="F41" s="29"/>
      <c r="G41" s="29"/>
      <c r="H41" s="29"/>
      <c r="I41" s="29"/>
      <c r="J41" s="29"/>
      <c r="K41" s="29"/>
      <c r="L41" s="29"/>
      <c r="M41" s="29"/>
    </row>
    <row r="42" spans="1:13" customFormat="1" x14ac:dyDescent="0.25">
      <c r="A42" s="29"/>
      <c r="B42" s="29"/>
      <c r="C42" s="29"/>
      <c r="D42" s="29"/>
      <c r="E42" s="29"/>
      <c r="F42" s="29"/>
      <c r="G42" s="29"/>
      <c r="H42" s="29"/>
      <c r="I42" s="29"/>
      <c r="J42" s="29"/>
      <c r="K42" s="29"/>
      <c r="L42" s="29"/>
      <c r="M42" s="29"/>
    </row>
    <row r="43" spans="1:13" customFormat="1" x14ac:dyDescent="0.25">
      <c r="A43" s="29"/>
      <c r="B43" s="29"/>
      <c r="C43" s="29"/>
      <c r="D43" s="29"/>
      <c r="E43" s="29"/>
      <c r="F43" s="29"/>
      <c r="G43" s="29"/>
      <c r="H43" s="29"/>
      <c r="I43" s="29"/>
      <c r="J43" s="29"/>
      <c r="K43" s="29"/>
      <c r="L43" s="29"/>
      <c r="M43" s="29"/>
    </row>
    <row r="44" spans="1:13" customFormat="1" x14ac:dyDescent="0.25">
      <c r="A44" s="29"/>
      <c r="B44" s="29"/>
      <c r="C44" s="29"/>
      <c r="D44" s="29"/>
      <c r="E44" s="29"/>
      <c r="F44" s="29"/>
      <c r="G44" s="29"/>
      <c r="H44" s="29"/>
      <c r="I44" s="29"/>
      <c r="J44" s="29"/>
      <c r="K44" s="29"/>
      <c r="L44" s="29"/>
      <c r="M44" s="29"/>
    </row>
    <row r="45" spans="1:13" customFormat="1" x14ac:dyDescent="0.25">
      <c r="A45" s="29"/>
      <c r="B45" s="29"/>
      <c r="C45" s="29"/>
      <c r="D45" s="29"/>
      <c r="E45" s="29"/>
      <c r="F45" s="29"/>
      <c r="G45" s="29"/>
      <c r="H45" s="29"/>
      <c r="I45" s="29"/>
      <c r="J45" s="29"/>
      <c r="K45" s="29"/>
      <c r="L45" s="29"/>
      <c r="M45" s="29"/>
    </row>
    <row r="46" spans="1:13" customFormat="1" x14ac:dyDescent="0.25">
      <c r="A46" s="29"/>
      <c r="B46" s="29"/>
      <c r="C46" s="29"/>
      <c r="D46" s="29"/>
      <c r="E46" s="29"/>
      <c r="F46" s="29"/>
      <c r="G46" s="29"/>
      <c r="H46" s="29"/>
      <c r="I46" s="29"/>
      <c r="J46" s="29"/>
      <c r="K46" s="29"/>
      <c r="L46" s="29"/>
      <c r="M46" s="29"/>
    </row>
    <row r="47" spans="1:13" customFormat="1" x14ac:dyDescent="0.25">
      <c r="A47" s="29"/>
      <c r="B47" s="29"/>
      <c r="C47" s="29"/>
      <c r="D47" s="29"/>
      <c r="E47" s="29"/>
      <c r="F47" s="29"/>
      <c r="G47" s="29"/>
      <c r="H47" s="29"/>
      <c r="I47" s="29"/>
      <c r="J47" s="29"/>
      <c r="K47" s="29"/>
      <c r="L47" s="29"/>
      <c r="M47" s="29"/>
    </row>
    <row r="48" spans="1:13" customFormat="1" x14ac:dyDescent="0.25">
      <c r="A48" s="29"/>
      <c r="B48" s="29"/>
      <c r="C48" s="29"/>
      <c r="D48" s="29"/>
      <c r="E48" s="29"/>
      <c r="F48" s="29"/>
      <c r="G48" s="29"/>
      <c r="H48" s="29"/>
      <c r="I48" s="29"/>
      <c r="J48" s="29"/>
      <c r="K48" s="29"/>
      <c r="L48" s="29"/>
      <c r="M48" s="29"/>
    </row>
    <row r="49" customFormat="1" ht="18.75" customHeight="1" x14ac:dyDescent="0.25"/>
    <row r="50" customFormat="1" ht="18.75" customHeight="1" x14ac:dyDescent="0.25"/>
    <row r="51" customFormat="1" x14ac:dyDescent="0.25"/>
    <row r="52" customFormat="1" x14ac:dyDescent="0.25"/>
    <row r="53" customFormat="1" x14ac:dyDescent="0.25"/>
    <row r="54" customFormat="1" x14ac:dyDescent="0.25"/>
  </sheetData>
  <mergeCells count="3">
    <mergeCell ref="A19:A20"/>
    <mergeCell ref="B19:E19"/>
    <mergeCell ref="K20:M20"/>
  </mergeCells>
  <hyperlinks>
    <hyperlink ref="G21" r:id="rId1"/>
    <hyperlink ref="H21" r:id="rId2"/>
    <hyperlink ref="G22" r:id="rId3"/>
    <hyperlink ref="G28" r:id="rId4"/>
    <hyperlink ref="G35" r:id="rId5"/>
  </hyperlinks>
  <pageMargins left="0.7" right="0.7" top="0.75" bottom="0.75" header="0.3" footer="0.3"/>
  <pageSetup paperSize="9" orientation="portrait" verticalDpi="0" r:id="rId6"/>
  <drawing r:id="rId7"/>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opLeftCell="A17" workbookViewId="0">
      <selection activeCell="G37" sqref="G37"/>
    </sheetView>
  </sheetViews>
  <sheetFormatPr defaultRowHeight="15" x14ac:dyDescent="0.25"/>
  <cols>
    <col min="1" max="1" width="30.140625" customWidth="1"/>
    <col min="2" max="2" width="23.5703125" customWidth="1"/>
    <col min="3" max="3" width="15.42578125" customWidth="1"/>
    <col min="4" max="4" width="19.7109375" customWidth="1"/>
    <col min="5" max="5" width="16.7109375" customWidth="1"/>
    <col min="6" max="6" width="16.28515625" customWidth="1"/>
    <col min="7" max="7" width="26" customWidth="1"/>
    <col min="8" max="8" width="10.28515625"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133</v>
      </c>
      <c r="C7" s="5"/>
    </row>
    <row r="9" spans="1:20" s="33" customFormat="1" ht="135" customHeight="1" x14ac:dyDescent="0.25">
      <c r="B9" s="31" t="s">
        <v>6</v>
      </c>
      <c r="C9" s="32" t="s">
        <v>66</v>
      </c>
      <c r="D9" s="32" t="s">
        <v>8</v>
      </c>
      <c r="E9" s="31" t="s">
        <v>9</v>
      </c>
      <c r="F9" s="32" t="s">
        <v>10</v>
      </c>
      <c r="G9" s="32" t="s">
        <v>11</v>
      </c>
      <c r="H9" s="31" t="s">
        <v>12</v>
      </c>
      <c r="I9" s="31" t="s">
        <v>13</v>
      </c>
      <c r="J9" s="30" t="s">
        <v>68</v>
      </c>
      <c r="K9" s="30" t="s">
        <v>69</v>
      </c>
      <c r="L9" s="30" t="s">
        <v>70</v>
      </c>
      <c r="M9" s="30" t="s">
        <v>71</v>
      </c>
      <c r="N9" s="30" t="s">
        <v>72</v>
      </c>
      <c r="O9" s="30" t="s">
        <v>73</v>
      </c>
      <c r="P9" s="30" t="s">
        <v>74</v>
      </c>
      <c r="Q9" s="30" t="s">
        <v>75</v>
      </c>
      <c r="R9" s="30" t="s">
        <v>76</v>
      </c>
      <c r="S9" s="30" t="s">
        <v>77</v>
      </c>
      <c r="T9" s="30" t="s">
        <v>78</v>
      </c>
    </row>
    <row r="10" spans="1:20" s="33" customFormat="1" ht="135" x14ac:dyDescent="0.25">
      <c r="B10" s="34">
        <v>930</v>
      </c>
      <c r="C10" s="34">
        <v>908</v>
      </c>
      <c r="D10" s="34" t="s">
        <v>134</v>
      </c>
      <c r="E10" s="34">
        <v>122</v>
      </c>
      <c r="F10" s="34" t="s">
        <v>135</v>
      </c>
      <c r="G10" s="94" t="s">
        <v>136</v>
      </c>
      <c r="H10" s="34">
        <v>885</v>
      </c>
      <c r="I10" s="59">
        <v>0.185</v>
      </c>
      <c r="J10" s="89">
        <v>930</v>
      </c>
      <c r="K10" s="38">
        <v>908</v>
      </c>
      <c r="L10" s="38">
        <v>22</v>
      </c>
      <c r="M10" s="38">
        <v>122</v>
      </c>
      <c r="N10" s="38">
        <v>42</v>
      </c>
      <c r="O10" s="38">
        <v>80</v>
      </c>
      <c r="P10" s="38">
        <v>885</v>
      </c>
      <c r="Q10" s="38">
        <v>18.5</v>
      </c>
      <c r="R10" s="38">
        <v>72</v>
      </c>
      <c r="S10" s="38">
        <v>55</v>
      </c>
      <c r="T10" s="38">
        <v>17</v>
      </c>
    </row>
    <row r="11" spans="1:20" ht="15.75" customHeight="1" x14ac:dyDescent="0.25">
      <c r="A11" s="17" t="s">
        <v>14</v>
      </c>
      <c r="B11" s="26"/>
      <c r="C11" s="26" t="s">
        <v>137</v>
      </c>
      <c r="D11" s="26" t="s">
        <v>138</v>
      </c>
      <c r="E11" s="26"/>
      <c r="F11" s="26" t="s">
        <v>139</v>
      </c>
      <c r="G11" s="26"/>
      <c r="H11" s="26" t="s">
        <v>140</v>
      </c>
      <c r="I11" s="26"/>
    </row>
    <row r="13" spans="1:20" s="33" customFormat="1" ht="75" x14ac:dyDescent="0.25">
      <c r="B13" s="95" t="s">
        <v>22</v>
      </c>
      <c r="C13" s="31" t="s">
        <v>23</v>
      </c>
      <c r="D13" s="32" t="s">
        <v>24</v>
      </c>
      <c r="E13" s="96"/>
      <c r="F13" s="97"/>
      <c r="G13" s="37"/>
    </row>
    <row r="14" spans="1:20" x14ac:dyDescent="0.25">
      <c r="B14" s="26">
        <v>84</v>
      </c>
      <c r="C14" s="26">
        <v>84</v>
      </c>
      <c r="D14" s="27" t="s">
        <v>141</v>
      </c>
      <c r="E14" s="5"/>
      <c r="F14" s="12"/>
      <c r="G14" s="13"/>
      <c r="H14" s="13"/>
    </row>
    <row r="15" spans="1:20" ht="41.25" customHeight="1" x14ac:dyDescent="0.25">
      <c r="A15" s="18" t="s">
        <v>25</v>
      </c>
      <c r="B15" s="26"/>
      <c r="C15" s="26"/>
      <c r="D15" s="27"/>
      <c r="E15" s="5"/>
      <c r="F15" s="12"/>
      <c r="G15" s="13"/>
      <c r="H15" s="13"/>
    </row>
    <row r="16" spans="1:20" ht="41.25" customHeight="1" x14ac:dyDescent="0.25">
      <c r="A16" s="18"/>
      <c r="B16" s="5"/>
      <c r="C16" s="5"/>
      <c r="D16" s="28"/>
      <c r="E16" s="5"/>
      <c r="F16" s="12"/>
      <c r="G16" s="13"/>
      <c r="H16" s="13"/>
    </row>
    <row r="17" spans="1:13" ht="41.25" customHeight="1" x14ac:dyDescent="0.25">
      <c r="A17" s="18"/>
      <c r="B17" s="5"/>
      <c r="C17" s="5"/>
      <c r="D17" s="28"/>
      <c r="E17" s="5"/>
      <c r="F17" s="12"/>
      <c r="G17" s="13"/>
      <c r="H17" s="13"/>
    </row>
    <row r="18" spans="1:13" x14ac:dyDescent="0.25">
      <c r="F18" s="12"/>
      <c r="G18" s="12"/>
      <c r="H18" s="12"/>
      <c r="I18" s="5"/>
    </row>
    <row r="19" spans="1:13" x14ac:dyDescent="0.25">
      <c r="A19" s="311" t="s">
        <v>29</v>
      </c>
      <c r="B19" s="313" t="s">
        <v>30</v>
      </c>
      <c r="C19" s="313"/>
      <c r="D19" s="313"/>
      <c r="E19" s="313"/>
      <c r="F19" s="14"/>
      <c r="G19" s="14"/>
      <c r="H19" s="14"/>
      <c r="I19" s="5"/>
    </row>
    <row r="20" spans="1:13" s="33" customFormat="1" ht="73.5" customHeight="1" x14ac:dyDescent="0.25">
      <c r="A20" s="312"/>
      <c r="B20" s="98" t="s">
        <v>31</v>
      </c>
      <c r="C20" s="98" t="s">
        <v>90</v>
      </c>
      <c r="D20" s="99" t="s">
        <v>33</v>
      </c>
      <c r="E20" s="98" t="s">
        <v>34</v>
      </c>
      <c r="F20" s="100" t="s">
        <v>91</v>
      </c>
      <c r="G20" s="100" t="s">
        <v>92</v>
      </c>
      <c r="H20" s="96"/>
      <c r="I20" s="97"/>
      <c r="J20" s="97"/>
      <c r="K20" s="318"/>
      <c r="L20" s="318"/>
      <c r="M20" s="318"/>
    </row>
    <row r="21" spans="1:13" s="33" customFormat="1" ht="17.25" customHeight="1" x14ac:dyDescent="0.25">
      <c r="A21" s="101" t="s">
        <v>35</v>
      </c>
      <c r="B21" s="102">
        <v>13</v>
      </c>
      <c r="C21" s="102">
        <v>25</v>
      </c>
      <c r="D21" s="102" t="s">
        <v>142</v>
      </c>
      <c r="E21" s="34"/>
      <c r="F21" s="38"/>
      <c r="G21" s="103" t="s">
        <v>143</v>
      </c>
      <c r="H21" s="97"/>
      <c r="I21" s="97"/>
      <c r="J21" s="97"/>
      <c r="K21" s="97"/>
      <c r="L21" s="97"/>
      <c r="M21" s="97"/>
    </row>
    <row r="22" spans="1:13" s="33" customFormat="1" ht="60" x14ac:dyDescent="0.25">
      <c r="A22" s="101" t="s">
        <v>37</v>
      </c>
      <c r="B22" s="34">
        <v>12</v>
      </c>
      <c r="C22" s="34">
        <v>15</v>
      </c>
      <c r="D22" s="34"/>
      <c r="E22" s="34"/>
      <c r="F22" s="38" t="s">
        <v>144</v>
      </c>
      <c r="G22" s="103" t="s">
        <v>145</v>
      </c>
      <c r="H22" s="97"/>
      <c r="I22" s="97"/>
      <c r="J22" s="97"/>
      <c r="K22" s="97"/>
      <c r="L22" s="97"/>
      <c r="M22" s="97"/>
    </row>
    <row r="23" spans="1:13" s="33" customFormat="1" x14ac:dyDescent="0.25">
      <c r="A23" s="104" t="s">
        <v>39</v>
      </c>
      <c r="B23" s="34">
        <v>2</v>
      </c>
      <c r="C23" s="34">
        <v>2</v>
      </c>
      <c r="D23" s="34"/>
      <c r="E23" s="34"/>
      <c r="F23" s="38"/>
      <c r="G23" s="97"/>
      <c r="H23" s="97"/>
      <c r="I23" s="97"/>
      <c r="J23" s="97"/>
      <c r="K23" s="97"/>
      <c r="L23" s="97"/>
      <c r="M23" s="97"/>
    </row>
    <row r="24" spans="1:13" s="33" customFormat="1" x14ac:dyDescent="0.25">
      <c r="A24" s="104" t="s">
        <v>41</v>
      </c>
      <c r="B24" s="34">
        <v>2</v>
      </c>
      <c r="C24" s="34">
        <v>2</v>
      </c>
      <c r="D24" s="34"/>
      <c r="E24" s="34"/>
      <c r="F24" s="38"/>
      <c r="G24" s="97"/>
      <c r="H24" s="97"/>
      <c r="I24" s="97"/>
      <c r="J24" s="97"/>
      <c r="K24" s="97"/>
      <c r="L24" s="97"/>
      <c r="M24" s="97"/>
    </row>
    <row r="25" spans="1:13" s="33" customFormat="1" ht="15.75" customHeight="1" x14ac:dyDescent="0.25">
      <c r="A25" s="101" t="s">
        <v>42</v>
      </c>
      <c r="B25" s="34">
        <v>3</v>
      </c>
      <c r="C25" s="34">
        <v>5</v>
      </c>
      <c r="D25" s="34"/>
      <c r="E25" s="34"/>
      <c r="F25" s="38"/>
      <c r="G25" s="103" t="s">
        <v>146</v>
      </c>
      <c r="H25" s="97"/>
      <c r="I25" s="97"/>
      <c r="J25" s="97"/>
      <c r="K25" s="97"/>
      <c r="L25" s="97"/>
      <c r="M25" s="97"/>
    </row>
    <row r="26" spans="1:13" s="33" customFormat="1" x14ac:dyDescent="0.25">
      <c r="A26" s="101" t="s">
        <v>44</v>
      </c>
      <c r="B26" s="34">
        <v>2</v>
      </c>
      <c r="C26" s="34">
        <v>3</v>
      </c>
      <c r="D26" s="34"/>
      <c r="E26" s="34"/>
      <c r="F26" s="38"/>
      <c r="G26" s="103" t="s">
        <v>146</v>
      </c>
      <c r="H26" s="97"/>
      <c r="I26" s="97"/>
      <c r="J26" s="97"/>
      <c r="K26" s="97"/>
      <c r="L26" s="97"/>
      <c r="M26" s="97"/>
    </row>
    <row r="27" spans="1:13" s="33" customFormat="1" x14ac:dyDescent="0.25">
      <c r="A27" s="101" t="s">
        <v>45</v>
      </c>
      <c r="B27" s="34">
        <v>40</v>
      </c>
      <c r="C27" s="34">
        <v>55</v>
      </c>
      <c r="D27" s="34"/>
      <c r="E27" s="34"/>
      <c r="F27" s="38"/>
      <c r="G27" s="97"/>
      <c r="H27" s="97"/>
      <c r="I27" s="97"/>
      <c r="J27" s="97"/>
      <c r="K27" s="97"/>
      <c r="L27" s="97"/>
      <c r="M27" s="97"/>
    </row>
    <row r="28" spans="1:13" s="33" customFormat="1" ht="90" x14ac:dyDescent="0.25">
      <c r="A28" s="105" t="s">
        <v>46</v>
      </c>
      <c r="B28" s="34">
        <v>84</v>
      </c>
      <c r="C28" s="34">
        <v>94</v>
      </c>
      <c r="D28" s="34" t="s">
        <v>147</v>
      </c>
      <c r="E28" s="34"/>
      <c r="F28" s="38" t="s">
        <v>148</v>
      </c>
      <c r="G28" s="103" t="s">
        <v>149</v>
      </c>
      <c r="H28" s="97"/>
      <c r="I28" s="97"/>
      <c r="J28" s="97"/>
      <c r="K28" s="97"/>
      <c r="L28" s="97"/>
      <c r="M28" s="97"/>
    </row>
    <row r="29" spans="1:13" s="33" customFormat="1" x14ac:dyDescent="0.25">
      <c r="A29" s="105" t="s">
        <v>48</v>
      </c>
      <c r="B29" s="34">
        <v>2</v>
      </c>
      <c r="C29" s="34">
        <v>2</v>
      </c>
      <c r="D29" s="34"/>
      <c r="E29" s="34"/>
      <c r="F29" s="38"/>
      <c r="G29" s="97"/>
      <c r="H29" s="97"/>
      <c r="I29" s="97"/>
      <c r="J29" s="97"/>
      <c r="K29" s="97"/>
      <c r="L29" s="97"/>
      <c r="M29" s="97"/>
    </row>
    <row r="30" spans="1:13" s="30" customFormat="1" ht="30" x14ac:dyDescent="0.25">
      <c r="A30" s="106" t="s">
        <v>50</v>
      </c>
      <c r="B30" s="34">
        <v>34</v>
      </c>
      <c r="C30" s="34">
        <v>34</v>
      </c>
      <c r="D30" s="34"/>
      <c r="E30" s="34"/>
      <c r="F30" s="38" t="s">
        <v>150</v>
      </c>
      <c r="G30" s="107" t="s">
        <v>151</v>
      </c>
      <c r="H30" s="38"/>
      <c r="I30" s="38"/>
      <c r="J30" s="38"/>
      <c r="K30" s="38"/>
      <c r="L30" s="38"/>
      <c r="M30" s="38"/>
    </row>
    <row r="31" spans="1:13" s="33" customFormat="1" x14ac:dyDescent="0.25">
      <c r="A31" s="105" t="s">
        <v>52</v>
      </c>
      <c r="B31" s="34">
        <v>2</v>
      </c>
      <c r="C31" s="34">
        <v>3</v>
      </c>
      <c r="D31" s="34"/>
      <c r="E31" s="34"/>
      <c r="F31" s="38"/>
      <c r="G31" s="97"/>
      <c r="H31" s="97"/>
      <c r="I31" s="97"/>
      <c r="J31" s="97"/>
      <c r="K31" s="97"/>
      <c r="L31" s="97"/>
      <c r="M31" s="97"/>
    </row>
    <row r="32" spans="1:13" s="33" customFormat="1" x14ac:dyDescent="0.25">
      <c r="A32" s="105" t="s">
        <v>54</v>
      </c>
      <c r="B32" s="34">
        <v>2</v>
      </c>
      <c r="C32" s="34">
        <v>2</v>
      </c>
      <c r="D32" s="34"/>
      <c r="E32" s="34"/>
      <c r="F32" s="38"/>
      <c r="G32" s="97"/>
      <c r="H32" s="97"/>
      <c r="I32" s="97"/>
      <c r="J32" s="97"/>
      <c r="K32" s="97"/>
      <c r="L32" s="97"/>
      <c r="M32" s="97"/>
    </row>
    <row r="33" spans="1:13" s="33" customFormat="1" x14ac:dyDescent="0.25">
      <c r="A33" s="108" t="s">
        <v>56</v>
      </c>
      <c r="B33" s="34">
        <v>0</v>
      </c>
      <c r="C33" s="34">
        <v>0</v>
      </c>
      <c r="D33" s="34"/>
      <c r="E33" s="34"/>
      <c r="F33" s="38"/>
      <c r="G33" s="97"/>
      <c r="H33" s="97"/>
      <c r="I33" s="97"/>
      <c r="J33" s="97"/>
      <c r="K33" s="97"/>
      <c r="L33" s="97"/>
      <c r="M33" s="97"/>
    </row>
    <row r="34" spans="1:13" s="33" customFormat="1" x14ac:dyDescent="0.25">
      <c r="A34" s="108" t="s">
        <v>57</v>
      </c>
      <c r="B34" s="34">
        <v>0</v>
      </c>
      <c r="C34" s="34">
        <v>0</v>
      </c>
      <c r="D34" s="34"/>
      <c r="E34" s="34"/>
      <c r="F34" s="38"/>
      <c r="G34" s="97"/>
      <c r="H34" s="97"/>
      <c r="I34" s="97"/>
      <c r="J34" s="97"/>
      <c r="K34" s="97"/>
      <c r="L34" s="97"/>
      <c r="M34" s="97"/>
    </row>
    <row r="35" spans="1:13" x14ac:dyDescent="0.25">
      <c r="A35" s="21" t="s">
        <v>58</v>
      </c>
      <c r="B35" s="26"/>
      <c r="C35" s="26"/>
      <c r="D35" s="26"/>
      <c r="E35" s="26"/>
      <c r="F35" s="38"/>
      <c r="G35" s="12"/>
      <c r="H35" s="12"/>
      <c r="I35" s="12"/>
      <c r="J35" s="12"/>
      <c r="K35" s="12"/>
      <c r="L35" s="12"/>
      <c r="M35" s="12"/>
    </row>
    <row r="36" spans="1:13" ht="15.75" thickBot="1" x14ac:dyDescent="0.3">
      <c r="A36" s="2" t="s">
        <v>59</v>
      </c>
      <c r="B36" s="2"/>
      <c r="C36" s="2"/>
      <c r="D36" s="50"/>
      <c r="E36" s="50"/>
      <c r="F36" s="38"/>
      <c r="G36" s="48" t="s">
        <v>152</v>
      </c>
      <c r="H36" s="12"/>
      <c r="I36" s="12"/>
      <c r="J36" s="12"/>
      <c r="K36" s="12"/>
      <c r="L36" s="12"/>
      <c r="M36" s="12"/>
    </row>
    <row r="37" spans="1:13" ht="15.75" thickBot="1" x14ac:dyDescent="0.3">
      <c r="A37" s="114" t="s">
        <v>60</v>
      </c>
      <c r="B37" s="50">
        <v>4</v>
      </c>
      <c r="C37" s="50">
        <v>6</v>
      </c>
      <c r="D37" s="51"/>
      <c r="E37" s="51"/>
      <c r="F37" s="12"/>
      <c r="G37" s="12"/>
      <c r="H37" s="12"/>
      <c r="I37" s="12"/>
      <c r="J37" s="12"/>
      <c r="K37" s="12"/>
      <c r="L37" s="12"/>
      <c r="M37" s="12"/>
    </row>
    <row r="38" spans="1:13" x14ac:dyDescent="0.25">
      <c r="A38" s="114" t="s">
        <v>62</v>
      </c>
      <c r="B38" s="26"/>
      <c r="C38" s="26"/>
      <c r="D38" s="26"/>
      <c r="E38" s="26"/>
    </row>
    <row r="39" spans="1:13" x14ac:dyDescent="0.25">
      <c r="A39" s="2"/>
      <c r="B39" s="26"/>
      <c r="C39" s="26"/>
      <c r="D39" s="26"/>
      <c r="E39" s="26"/>
    </row>
    <row r="40" spans="1:13" ht="15.75" customHeight="1" x14ac:dyDescent="0.25">
      <c r="A40" s="2"/>
      <c r="B40" s="26"/>
      <c r="C40" s="26"/>
      <c r="D40" s="26"/>
      <c r="E40" s="26"/>
      <c r="L40" s="9"/>
      <c r="M40" s="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3">
    <mergeCell ref="A19:A20"/>
    <mergeCell ref="B19:E19"/>
    <mergeCell ref="K20:M20"/>
  </mergeCells>
  <hyperlinks>
    <hyperlink ref="G21" r:id="rId1"/>
    <hyperlink ref="G22" r:id="rId2"/>
    <hyperlink ref="G25" r:id="rId3"/>
    <hyperlink ref="G26" r:id="rId4"/>
    <hyperlink ref="G28" r:id="rId5"/>
    <hyperlink ref="G30" r:id="rId6"/>
    <hyperlink ref="G36" r:id="rId7"/>
  </hyperlinks>
  <pageMargins left="0.7" right="0.7" top="0.75" bottom="0.75" header="0.3" footer="0.3"/>
  <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21" workbookViewId="0">
      <selection activeCell="C28" sqref="C28"/>
    </sheetView>
  </sheetViews>
  <sheetFormatPr defaultRowHeight="15" x14ac:dyDescent="0.25"/>
  <cols>
    <col min="1" max="1" width="24.7109375" customWidth="1"/>
    <col min="2" max="2" width="23.5703125" customWidth="1"/>
    <col min="3" max="3" width="15.42578125" customWidth="1"/>
    <col min="4" max="4" width="19.7109375" customWidth="1"/>
    <col min="5" max="5" width="16.7109375" customWidth="1"/>
    <col min="6" max="6" width="35.28515625" customWidth="1"/>
    <col min="7" max="7" width="33.42578125" customWidth="1"/>
    <col min="8" max="8" width="33.85546875"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153</v>
      </c>
    </row>
    <row r="6" spans="1:20" ht="18.75" x14ac:dyDescent="0.3">
      <c r="A6" s="15" t="s">
        <v>3</v>
      </c>
    </row>
    <row r="7" spans="1:20" x14ac:dyDescent="0.25">
      <c r="A7" s="3" t="s">
        <v>4</v>
      </c>
      <c r="B7" s="2" t="s">
        <v>154</v>
      </c>
      <c r="C7" s="275" t="s">
        <v>155</v>
      </c>
    </row>
    <row r="9" spans="1:20" s="30" customFormat="1" ht="135" customHeight="1" x14ac:dyDescent="0.25">
      <c r="B9" s="31" t="s">
        <v>6</v>
      </c>
      <c r="C9" s="32" t="s">
        <v>66</v>
      </c>
      <c r="D9" s="32" t="s">
        <v>8</v>
      </c>
      <c r="E9" s="31" t="s">
        <v>9</v>
      </c>
      <c r="F9" s="32" t="s">
        <v>10</v>
      </c>
      <c r="G9" s="32" t="s">
        <v>11</v>
      </c>
      <c r="H9" s="31" t="s">
        <v>12</v>
      </c>
      <c r="I9" s="31" t="s">
        <v>13</v>
      </c>
      <c r="J9" s="30" t="s">
        <v>68</v>
      </c>
      <c r="K9" s="30" t="s">
        <v>69</v>
      </c>
      <c r="L9" s="30" t="s">
        <v>70</v>
      </c>
      <c r="M9" s="30" t="s">
        <v>71</v>
      </c>
      <c r="N9" s="30" t="s">
        <v>72</v>
      </c>
      <c r="O9" s="30" t="s">
        <v>73</v>
      </c>
      <c r="P9" s="30" t="s">
        <v>74</v>
      </c>
      <c r="Q9" s="30" t="s">
        <v>75</v>
      </c>
      <c r="R9" s="30" t="s">
        <v>76</v>
      </c>
      <c r="S9" s="30" t="s">
        <v>77</v>
      </c>
      <c r="T9" s="30" t="s">
        <v>78</v>
      </c>
    </row>
    <row r="10" spans="1:20" s="33" customFormat="1" ht="180" x14ac:dyDescent="0.25">
      <c r="B10" s="34">
        <v>260</v>
      </c>
      <c r="C10" s="34">
        <v>231</v>
      </c>
      <c r="D10" s="34" t="s">
        <v>156</v>
      </c>
      <c r="E10" s="34">
        <v>166</v>
      </c>
      <c r="F10" s="34" t="s">
        <v>157</v>
      </c>
      <c r="G10" s="34" t="s">
        <v>158</v>
      </c>
      <c r="H10" s="34">
        <v>249</v>
      </c>
      <c r="I10" s="59">
        <v>0.22489999999999999</v>
      </c>
      <c r="J10" s="33">
        <v>260</v>
      </c>
      <c r="K10" s="33">
        <v>231</v>
      </c>
      <c r="L10" s="33">
        <v>30</v>
      </c>
      <c r="M10" s="33">
        <v>166</v>
      </c>
      <c r="N10" s="33">
        <v>40</v>
      </c>
      <c r="O10" s="33">
        <v>126</v>
      </c>
      <c r="P10" s="33">
        <v>249</v>
      </c>
      <c r="Q10" s="33">
        <v>22.5</v>
      </c>
      <c r="R10" s="33">
        <v>24</v>
      </c>
      <c r="S10" s="33">
        <v>24</v>
      </c>
      <c r="T10" s="33">
        <v>0</v>
      </c>
    </row>
    <row r="11" spans="1:20" ht="75" x14ac:dyDescent="0.25">
      <c r="A11" s="17" t="s">
        <v>14</v>
      </c>
      <c r="B11" s="26"/>
      <c r="C11" s="26" t="s">
        <v>159</v>
      </c>
      <c r="D11" s="26" t="s">
        <v>160</v>
      </c>
      <c r="E11" s="26"/>
      <c r="F11" s="26" t="s">
        <v>161</v>
      </c>
      <c r="G11" s="26" t="s">
        <v>162</v>
      </c>
      <c r="H11" s="26" t="s">
        <v>163</v>
      </c>
      <c r="I11" s="26" t="s">
        <v>164</v>
      </c>
    </row>
    <row r="13" spans="1:20" s="33" customFormat="1" ht="75" x14ac:dyDescent="0.25">
      <c r="B13" s="95" t="s">
        <v>22</v>
      </c>
      <c r="C13" s="31" t="s">
        <v>23</v>
      </c>
      <c r="D13" s="32" t="s">
        <v>24</v>
      </c>
      <c r="E13" s="96"/>
      <c r="F13" s="97"/>
      <c r="G13" s="37"/>
    </row>
    <row r="14" spans="1:20" ht="105" x14ac:dyDescent="0.25">
      <c r="B14" s="26">
        <v>24</v>
      </c>
      <c r="C14" s="26">
        <v>24</v>
      </c>
      <c r="D14" s="27" t="s">
        <v>165</v>
      </c>
      <c r="E14" s="5"/>
      <c r="F14" s="12"/>
      <c r="G14" s="13"/>
      <c r="H14" s="13"/>
    </row>
    <row r="15" spans="1:20" ht="75" x14ac:dyDescent="0.25">
      <c r="A15" s="18" t="s">
        <v>25</v>
      </c>
      <c r="B15" s="26" t="s">
        <v>166</v>
      </c>
      <c r="C15" s="26" t="s">
        <v>138</v>
      </c>
      <c r="D15" s="27"/>
      <c r="E15" s="5"/>
      <c r="F15" s="12"/>
      <c r="G15" s="13"/>
      <c r="H15" s="13"/>
    </row>
    <row r="16" spans="1:20" s="13" customFormat="1" x14ac:dyDescent="0.25">
      <c r="A16" s="41"/>
      <c r="B16" s="12"/>
      <c r="C16" s="12"/>
      <c r="D16" s="12"/>
      <c r="E16" s="12"/>
      <c r="F16" s="12"/>
    </row>
    <row r="17" spans="1:13" s="13" customFormat="1" x14ac:dyDescent="0.25">
      <c r="A17" s="41"/>
      <c r="B17" s="12"/>
      <c r="C17" s="12"/>
      <c r="D17" s="12"/>
      <c r="E17" s="12"/>
      <c r="F17" s="12"/>
    </row>
    <row r="18" spans="1:13" x14ac:dyDescent="0.25">
      <c r="C18" s="239"/>
      <c r="F18" s="12"/>
      <c r="G18" s="12"/>
      <c r="H18" s="12"/>
      <c r="I18" s="5"/>
    </row>
    <row r="19" spans="1:13" x14ac:dyDescent="0.25">
      <c r="A19" s="319" t="s">
        <v>29</v>
      </c>
      <c r="B19" s="321" t="s">
        <v>30</v>
      </c>
      <c r="C19" s="321"/>
      <c r="D19" s="321"/>
      <c r="E19" s="321"/>
      <c r="F19" s="109"/>
      <c r="G19" s="109"/>
      <c r="H19" s="14"/>
      <c r="I19" s="5"/>
    </row>
    <row r="20" spans="1:13" ht="73.5" customHeight="1" x14ac:dyDescent="0.25">
      <c r="A20" s="320"/>
      <c r="B20" s="98" t="s">
        <v>31</v>
      </c>
      <c r="C20" s="98" t="s">
        <v>90</v>
      </c>
      <c r="D20" s="99" t="s">
        <v>33</v>
      </c>
      <c r="E20" s="98" t="s">
        <v>34</v>
      </c>
      <c r="F20" s="100" t="s">
        <v>91</v>
      </c>
      <c r="G20" s="100" t="s">
        <v>92</v>
      </c>
      <c r="H20" s="11"/>
      <c r="I20" s="12"/>
      <c r="J20" s="12"/>
      <c r="K20" s="322"/>
      <c r="L20" s="322"/>
      <c r="M20" s="322"/>
    </row>
    <row r="21" spans="1:13" s="30" customFormat="1" ht="30" x14ac:dyDescent="0.25">
      <c r="A21" s="110" t="s">
        <v>35</v>
      </c>
      <c r="B21" s="251">
        <v>4</v>
      </c>
      <c r="C21" s="280">
        <v>8</v>
      </c>
      <c r="D21" s="102"/>
      <c r="E21" s="34"/>
      <c r="F21" s="38" t="s">
        <v>167</v>
      </c>
      <c r="G21" s="107" t="s">
        <v>168</v>
      </c>
      <c r="H21" s="38"/>
      <c r="I21" s="38"/>
      <c r="J21" s="38"/>
      <c r="K21" s="38"/>
      <c r="L21" s="38"/>
      <c r="M21" s="38"/>
    </row>
    <row r="22" spans="1:13" s="30" customFormat="1" ht="60" x14ac:dyDescent="0.25">
      <c r="A22" s="110" t="s">
        <v>37</v>
      </c>
      <c r="B22" s="252">
        <v>8</v>
      </c>
      <c r="C22" s="252">
        <v>10</v>
      </c>
      <c r="D22" s="34"/>
      <c r="E22" s="34"/>
      <c r="F22" s="38" t="s">
        <v>169</v>
      </c>
      <c r="G22" s="107" t="s">
        <v>170</v>
      </c>
      <c r="H22" s="38"/>
      <c r="I22" s="38"/>
      <c r="J22" s="38"/>
      <c r="K22" s="38"/>
      <c r="L22" s="38"/>
      <c r="M22" s="38"/>
    </row>
    <row r="23" spans="1:13" s="30" customFormat="1" ht="45" x14ac:dyDescent="0.25">
      <c r="A23" s="36" t="s">
        <v>39</v>
      </c>
      <c r="B23" s="252">
        <v>0</v>
      </c>
      <c r="C23" s="252">
        <v>5</v>
      </c>
      <c r="D23" s="34"/>
      <c r="E23" s="34"/>
      <c r="F23" s="38" t="s">
        <v>171</v>
      </c>
      <c r="G23" s="38"/>
      <c r="H23" s="38"/>
      <c r="I23" s="38"/>
      <c r="J23" s="38"/>
      <c r="K23" s="38"/>
      <c r="L23" s="38"/>
      <c r="M23" s="38"/>
    </row>
    <row r="24" spans="1:13" s="30" customFormat="1" ht="45" x14ac:dyDescent="0.25">
      <c r="A24" s="36" t="s">
        <v>41</v>
      </c>
      <c r="B24" s="252">
        <v>0</v>
      </c>
      <c r="C24" s="252">
        <v>10</v>
      </c>
      <c r="D24" s="34"/>
      <c r="E24" s="34"/>
      <c r="F24" s="38" t="s">
        <v>171</v>
      </c>
      <c r="G24" s="38"/>
      <c r="H24" s="38"/>
      <c r="I24" s="38"/>
      <c r="J24" s="38"/>
      <c r="K24" s="38"/>
      <c r="L24" s="38"/>
      <c r="M24" s="38"/>
    </row>
    <row r="25" spans="1:13" s="30" customFormat="1" ht="30" x14ac:dyDescent="0.25">
      <c r="A25" s="110" t="s">
        <v>42</v>
      </c>
      <c r="B25" s="252">
        <v>4</v>
      </c>
      <c r="C25" s="252">
        <v>10</v>
      </c>
      <c r="D25" s="34"/>
      <c r="E25" s="34"/>
      <c r="F25" s="38" t="s">
        <v>172</v>
      </c>
      <c r="G25" s="107" t="s">
        <v>173</v>
      </c>
      <c r="H25" s="107" t="s">
        <v>174</v>
      </c>
      <c r="I25" s="38"/>
      <c r="J25" s="38"/>
      <c r="K25" s="38"/>
      <c r="L25" s="38"/>
      <c r="M25" s="38"/>
    </row>
    <row r="26" spans="1:13" s="30" customFormat="1" ht="30" x14ac:dyDescent="0.25">
      <c r="A26" s="110" t="s">
        <v>44</v>
      </c>
      <c r="B26" s="252">
        <v>0</v>
      </c>
      <c r="C26" s="252">
        <v>0</v>
      </c>
      <c r="D26" s="34"/>
      <c r="E26" s="34"/>
      <c r="F26" s="38" t="s">
        <v>175</v>
      </c>
      <c r="G26" s="38"/>
      <c r="H26" s="107" t="s">
        <v>176</v>
      </c>
      <c r="I26" s="38"/>
      <c r="J26" s="38"/>
      <c r="K26" s="38"/>
      <c r="L26" s="38"/>
      <c r="M26" s="38"/>
    </row>
    <row r="27" spans="1:13" s="30" customFormat="1" ht="60" x14ac:dyDescent="0.25">
      <c r="A27" s="110" t="s">
        <v>45</v>
      </c>
      <c r="B27" s="252">
        <v>35</v>
      </c>
      <c r="C27" s="252">
        <v>40</v>
      </c>
      <c r="D27" s="34"/>
      <c r="E27" s="34"/>
      <c r="F27" s="38" t="s">
        <v>177</v>
      </c>
      <c r="G27" s="38"/>
      <c r="H27" s="38"/>
      <c r="I27" s="38"/>
      <c r="J27" s="38"/>
      <c r="K27" s="38"/>
      <c r="L27" s="38"/>
      <c r="M27" s="38"/>
    </row>
    <row r="28" spans="1:13" s="30" customFormat="1" ht="30" x14ac:dyDescent="0.25">
      <c r="A28" s="111" t="s">
        <v>46</v>
      </c>
      <c r="B28" s="252">
        <v>22</v>
      </c>
      <c r="C28" s="304">
        <v>22</v>
      </c>
      <c r="D28" s="34"/>
      <c r="E28" s="34"/>
      <c r="F28" s="38"/>
      <c r="G28" s="107" t="s">
        <v>178</v>
      </c>
      <c r="H28" s="38"/>
      <c r="I28" s="38"/>
      <c r="J28" s="38"/>
      <c r="K28" s="38"/>
      <c r="L28" s="38"/>
      <c r="M28" s="38"/>
    </row>
    <row r="29" spans="1:13" s="30" customFormat="1" x14ac:dyDescent="0.25">
      <c r="A29" s="111" t="s">
        <v>48</v>
      </c>
      <c r="B29" s="252">
        <v>0</v>
      </c>
      <c r="C29" s="252">
        <v>1</v>
      </c>
      <c r="D29" s="34"/>
      <c r="E29" s="34"/>
      <c r="F29" s="38" t="s">
        <v>179</v>
      </c>
      <c r="G29" s="38"/>
      <c r="H29" s="38"/>
      <c r="I29" s="38"/>
      <c r="J29" s="38"/>
      <c r="K29" s="38"/>
      <c r="L29" s="38"/>
      <c r="M29" s="38"/>
    </row>
    <row r="30" spans="1:13" s="30" customFormat="1" ht="45" x14ac:dyDescent="0.25">
      <c r="A30" s="111" t="s">
        <v>50</v>
      </c>
      <c r="B30" s="252">
        <v>40</v>
      </c>
      <c r="C30" s="252">
        <v>42</v>
      </c>
      <c r="D30" s="34"/>
      <c r="E30" s="34"/>
      <c r="F30" s="38" t="s">
        <v>180</v>
      </c>
      <c r="G30" s="107" t="s">
        <v>181</v>
      </c>
      <c r="H30" s="38"/>
      <c r="I30" s="38"/>
      <c r="J30" s="38"/>
      <c r="K30" s="38"/>
      <c r="L30" s="38"/>
      <c r="M30" s="38"/>
    </row>
    <row r="31" spans="1:13" s="30" customFormat="1" ht="90" x14ac:dyDescent="0.25">
      <c r="A31" s="111" t="s">
        <v>52</v>
      </c>
      <c r="B31" s="252">
        <v>0</v>
      </c>
      <c r="C31" s="252">
        <v>0</v>
      </c>
      <c r="D31" s="34"/>
      <c r="E31" s="34"/>
      <c r="F31" s="38" t="s">
        <v>182</v>
      </c>
      <c r="G31" s="38"/>
      <c r="H31" s="38"/>
      <c r="I31" s="38"/>
      <c r="J31" s="38"/>
      <c r="K31" s="38"/>
      <c r="L31" s="38"/>
      <c r="M31" s="38"/>
    </row>
    <row r="32" spans="1:13" s="30" customFormat="1" x14ac:dyDescent="0.25">
      <c r="A32" s="111" t="s">
        <v>54</v>
      </c>
      <c r="B32" s="252">
        <v>0</v>
      </c>
      <c r="C32" s="252">
        <v>1</v>
      </c>
      <c r="D32" s="34"/>
      <c r="E32" s="34"/>
      <c r="F32" s="38" t="s">
        <v>179</v>
      </c>
      <c r="G32" s="38"/>
      <c r="H32" s="38"/>
      <c r="I32" s="38"/>
      <c r="J32" s="38"/>
      <c r="K32" s="38"/>
      <c r="L32" s="38"/>
      <c r="M32" s="38"/>
    </row>
    <row r="33" spans="1:13" s="30" customFormat="1" ht="30" x14ac:dyDescent="0.25">
      <c r="A33" s="112" t="s">
        <v>56</v>
      </c>
      <c r="B33" s="252"/>
      <c r="C33" s="252">
        <v>5</v>
      </c>
      <c r="D33" s="34"/>
      <c r="E33" s="34"/>
      <c r="F33" s="38" t="s">
        <v>183</v>
      </c>
      <c r="G33" s="38"/>
      <c r="H33" s="38"/>
      <c r="I33" s="38"/>
      <c r="J33" s="38"/>
      <c r="K33" s="38"/>
      <c r="L33" s="38"/>
      <c r="M33" s="38"/>
    </row>
    <row r="34" spans="1:13" s="30" customFormat="1" x14ac:dyDescent="0.25">
      <c r="A34" s="112" t="s">
        <v>57</v>
      </c>
      <c r="B34" s="252">
        <v>0</v>
      </c>
      <c r="C34" s="252">
        <v>0</v>
      </c>
      <c r="D34" s="34"/>
      <c r="E34" s="34"/>
      <c r="F34" s="38"/>
      <c r="G34" s="38"/>
      <c r="H34" s="38"/>
      <c r="I34" s="38"/>
      <c r="J34" s="38"/>
      <c r="K34" s="38"/>
      <c r="L34" s="38"/>
      <c r="M34" s="38"/>
    </row>
    <row r="35" spans="1:13" s="30" customFormat="1" x14ac:dyDescent="0.25">
      <c r="A35" s="21" t="s">
        <v>58</v>
      </c>
      <c r="B35" s="34"/>
      <c r="C35" s="34"/>
      <c r="D35" s="34"/>
      <c r="E35" s="34"/>
      <c r="G35" s="38"/>
      <c r="H35" s="38"/>
      <c r="I35" s="38"/>
      <c r="J35" s="38"/>
      <c r="K35" s="38"/>
      <c r="L35" s="38"/>
      <c r="M35" s="38"/>
    </row>
    <row r="36" spans="1:13" s="30" customFormat="1" x14ac:dyDescent="0.25">
      <c r="A36" t="s">
        <v>59</v>
      </c>
      <c r="B36" s="34"/>
      <c r="C36" s="34"/>
      <c r="D36" s="113"/>
      <c r="E36" s="113"/>
      <c r="G36" s="38"/>
      <c r="H36" s="38"/>
      <c r="I36" s="38"/>
      <c r="J36" s="38"/>
      <c r="K36" s="38"/>
      <c r="L36" s="38"/>
      <c r="M36" s="38"/>
    </row>
    <row r="37" spans="1:13" s="30" customFormat="1" x14ac:dyDescent="0.25">
      <c r="A37" s="114" t="s">
        <v>60</v>
      </c>
      <c r="B37" s="113"/>
      <c r="C37" s="113"/>
      <c r="D37" s="113"/>
      <c r="E37" s="113"/>
      <c r="G37" s="38"/>
      <c r="H37" s="38"/>
      <c r="I37" s="38"/>
      <c r="J37" s="38"/>
      <c r="K37" s="38"/>
      <c r="L37" s="38"/>
      <c r="M37" s="38"/>
    </row>
    <row r="38" spans="1:13" s="87" customFormat="1" ht="45.75" thickBot="1" x14ac:dyDescent="0.3">
      <c r="A38" s="114" t="s">
        <v>62</v>
      </c>
      <c r="B38" s="34">
        <v>11</v>
      </c>
      <c r="C38" s="34">
        <v>20</v>
      </c>
      <c r="D38" s="115"/>
      <c r="E38" s="115"/>
      <c r="F38" s="30" t="s">
        <v>184</v>
      </c>
      <c r="G38" s="116"/>
      <c r="H38" s="116"/>
      <c r="I38" s="116"/>
      <c r="J38" s="116"/>
      <c r="K38" s="116"/>
      <c r="L38" s="116"/>
      <c r="M38" s="116"/>
    </row>
    <row r="39" spans="1:13" s="121" customFormat="1" x14ac:dyDescent="0.25">
      <c r="A39" s="117"/>
      <c r="B39" s="118"/>
      <c r="C39" s="118"/>
      <c r="D39" s="118"/>
      <c r="E39" s="118"/>
      <c r="F39" s="87" t="s">
        <v>185</v>
      </c>
      <c r="G39" s="120"/>
      <c r="H39" s="120"/>
      <c r="I39" s="120"/>
      <c r="J39" s="120"/>
      <c r="K39" s="120"/>
      <c r="L39" s="120"/>
      <c r="M39" s="120"/>
    </row>
    <row r="40" spans="1:13" s="33" customFormat="1" ht="75" x14ac:dyDescent="0.25">
      <c r="A40" s="122"/>
      <c r="B40" s="34"/>
      <c r="C40" s="34"/>
      <c r="D40" s="34"/>
      <c r="E40" s="34"/>
      <c r="F40" s="119" t="s">
        <v>186</v>
      </c>
    </row>
    <row r="41" spans="1:13" ht="90" x14ac:dyDescent="0.25">
      <c r="F41" s="63" t="s">
        <v>187</v>
      </c>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3">
    <mergeCell ref="A19:A20"/>
    <mergeCell ref="B19:E19"/>
    <mergeCell ref="K20:M20"/>
  </mergeCells>
  <hyperlinks>
    <hyperlink ref="G30" r:id="rId1"/>
    <hyperlink ref="G25" r:id="rId2"/>
    <hyperlink ref="G21" r:id="rId3"/>
    <hyperlink ref="H26" r:id="rId4"/>
    <hyperlink ref="H25" r:id="rId5"/>
    <hyperlink ref="G22" r:id="rId6"/>
    <hyperlink ref="G28" r:id="rId7"/>
  </hyperlinks>
  <pageMargins left="0.7" right="0.7" top="0.75" bottom="0.75" header="0.3" footer="0.3"/>
  <pageSetup paperSize="9" orientation="portrait" verticalDpi="0" r:id="rId8"/>
  <drawing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18" workbookViewId="0">
      <selection activeCell="C20" sqref="C20"/>
    </sheetView>
  </sheetViews>
  <sheetFormatPr defaultRowHeight="15" x14ac:dyDescent="0.25"/>
  <cols>
    <col min="1" max="1" width="24.7109375" customWidth="1"/>
    <col min="2" max="2" width="23.5703125" customWidth="1"/>
    <col min="3" max="3" width="21.140625" customWidth="1"/>
    <col min="4" max="4" width="20.42578125" customWidth="1"/>
    <col min="5" max="5" width="27.28515625" customWidth="1"/>
    <col min="6" max="6" width="21.140625" customWidth="1"/>
    <col min="7" max="7" width="26" customWidth="1"/>
    <col min="8" max="8" width="14"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t="s">
        <v>2</v>
      </c>
    </row>
    <row r="6" spans="1:20" ht="18.75" x14ac:dyDescent="0.3">
      <c r="A6" s="15" t="s">
        <v>3</v>
      </c>
    </row>
    <row r="7" spans="1:20" x14ac:dyDescent="0.25">
      <c r="A7" s="3" t="s">
        <v>4</v>
      </c>
      <c r="B7" s="2" t="s">
        <v>188</v>
      </c>
      <c r="C7" s="275" t="s">
        <v>155</v>
      </c>
    </row>
    <row r="9" spans="1:20" s="90" customFormat="1" ht="120" x14ac:dyDescent="0.25">
      <c r="B9" s="123" t="s">
        <v>6</v>
      </c>
      <c r="C9" s="124" t="s">
        <v>66</v>
      </c>
      <c r="D9" s="124" t="s">
        <v>8</v>
      </c>
      <c r="E9" s="123" t="s">
        <v>9</v>
      </c>
      <c r="F9" s="124" t="s">
        <v>10</v>
      </c>
      <c r="G9" s="124" t="s">
        <v>11</v>
      </c>
      <c r="H9" s="123" t="s">
        <v>12</v>
      </c>
      <c r="I9" s="123" t="s">
        <v>13</v>
      </c>
      <c r="J9" s="30" t="s">
        <v>68</v>
      </c>
      <c r="K9" s="30" t="s">
        <v>69</v>
      </c>
      <c r="L9" s="30" t="s">
        <v>70</v>
      </c>
      <c r="M9" s="30" t="s">
        <v>71</v>
      </c>
      <c r="N9" s="30" t="s">
        <v>72</v>
      </c>
      <c r="O9" s="30" t="s">
        <v>73</v>
      </c>
      <c r="P9" s="30" t="s">
        <v>74</v>
      </c>
      <c r="Q9" s="30" t="s">
        <v>75</v>
      </c>
      <c r="R9" s="30" t="s">
        <v>76</v>
      </c>
      <c r="S9" s="30" t="s">
        <v>77</v>
      </c>
      <c r="T9" s="30" t="s">
        <v>78</v>
      </c>
    </row>
    <row r="10" spans="1:20" s="87" customFormat="1" ht="210" x14ac:dyDescent="0.25">
      <c r="B10" s="125">
        <v>389</v>
      </c>
      <c r="C10" s="125">
        <v>389</v>
      </c>
      <c r="D10" s="125" t="s">
        <v>189</v>
      </c>
      <c r="E10" s="125">
        <v>196</v>
      </c>
      <c r="F10" s="125" t="s">
        <v>190</v>
      </c>
      <c r="G10" s="125" t="s">
        <v>191</v>
      </c>
      <c r="H10" s="125">
        <v>328</v>
      </c>
      <c r="I10" s="126">
        <v>0.2</v>
      </c>
      <c r="J10" s="87">
        <v>389</v>
      </c>
      <c r="K10" s="87">
        <v>389</v>
      </c>
      <c r="L10" s="244">
        <v>0</v>
      </c>
      <c r="M10" s="87">
        <v>196</v>
      </c>
      <c r="N10" s="87">
        <v>96</v>
      </c>
      <c r="O10" s="87">
        <v>100</v>
      </c>
      <c r="P10" s="87">
        <v>328</v>
      </c>
      <c r="Q10" s="87">
        <v>20</v>
      </c>
      <c r="R10" s="244">
        <v>0</v>
      </c>
      <c r="S10" s="87">
        <v>45</v>
      </c>
      <c r="T10" s="244">
        <v>0</v>
      </c>
    </row>
    <row r="11" spans="1:20" s="33" customFormat="1" ht="36.75" customHeight="1" x14ac:dyDescent="0.25">
      <c r="A11" s="127" t="s">
        <v>14</v>
      </c>
      <c r="B11" s="34" t="s">
        <v>192</v>
      </c>
      <c r="C11" s="34"/>
      <c r="D11" s="34"/>
      <c r="E11" s="34" t="s">
        <v>193</v>
      </c>
      <c r="F11" s="34" t="s">
        <v>113</v>
      </c>
      <c r="G11" s="34" t="s">
        <v>138</v>
      </c>
      <c r="H11" s="34" t="s">
        <v>140</v>
      </c>
      <c r="I11" s="34"/>
    </row>
    <row r="13" spans="1:20" s="33" customFormat="1" ht="75" x14ac:dyDescent="0.25">
      <c r="B13" s="95" t="s">
        <v>22</v>
      </c>
      <c r="C13" s="31" t="s">
        <v>23</v>
      </c>
      <c r="D13" s="32" t="s">
        <v>24</v>
      </c>
      <c r="E13" s="96"/>
      <c r="F13" s="97"/>
      <c r="G13" s="37"/>
    </row>
    <row r="14" spans="1:20" s="33" customFormat="1" ht="90" x14ac:dyDescent="0.25">
      <c r="B14" s="122"/>
      <c r="C14" s="242" t="s">
        <v>194</v>
      </c>
      <c r="D14" s="243" t="s">
        <v>195</v>
      </c>
      <c r="E14" s="37"/>
      <c r="F14" s="97"/>
      <c r="G14" s="39"/>
      <c r="H14" s="39"/>
    </row>
    <row r="15" spans="1:20" ht="41.25" customHeight="1" x14ac:dyDescent="0.25">
      <c r="A15" s="40" t="s">
        <v>25</v>
      </c>
      <c r="B15" s="2"/>
      <c r="C15" s="2"/>
      <c r="D15" s="2" t="s">
        <v>196</v>
      </c>
      <c r="E15" s="5"/>
      <c r="F15" s="12"/>
      <c r="G15" s="13"/>
      <c r="H15" s="13"/>
    </row>
    <row r="16" spans="1:20" s="13" customFormat="1" x14ac:dyDescent="0.25">
      <c r="A16" s="41"/>
      <c r="B16" s="12"/>
      <c r="C16" s="12"/>
      <c r="D16" s="12"/>
      <c r="E16" s="12"/>
      <c r="F16" s="12"/>
    </row>
    <row r="17" spans="1:13" s="13" customFormat="1" x14ac:dyDescent="0.25">
      <c r="A17" s="41"/>
      <c r="B17" s="12"/>
      <c r="C17" s="12"/>
      <c r="D17" s="12"/>
      <c r="E17" s="12"/>
      <c r="F17" s="12"/>
    </row>
    <row r="18" spans="1:13" x14ac:dyDescent="0.25">
      <c r="F18" s="12"/>
      <c r="G18" s="12"/>
      <c r="H18" s="12"/>
      <c r="I18" s="5"/>
    </row>
    <row r="19" spans="1:13" x14ac:dyDescent="0.25">
      <c r="A19" s="311" t="s">
        <v>29</v>
      </c>
      <c r="B19" s="313" t="s">
        <v>30</v>
      </c>
      <c r="C19" s="313"/>
      <c r="D19" s="313"/>
      <c r="E19" s="313"/>
      <c r="F19" s="14"/>
      <c r="G19" s="14"/>
      <c r="H19" s="14"/>
      <c r="I19" s="5"/>
    </row>
    <row r="20" spans="1:13" s="33" customFormat="1" ht="73.5" customHeight="1" x14ac:dyDescent="0.25">
      <c r="A20" s="312"/>
      <c r="B20" s="98" t="s">
        <v>31</v>
      </c>
      <c r="C20" s="98" t="s">
        <v>90</v>
      </c>
      <c r="D20" s="99" t="s">
        <v>33</v>
      </c>
      <c r="E20" s="98" t="s">
        <v>34</v>
      </c>
      <c r="F20" s="100" t="s">
        <v>91</v>
      </c>
      <c r="G20" s="100" t="s">
        <v>92</v>
      </c>
      <c r="H20" s="96"/>
      <c r="I20" s="97"/>
      <c r="J20" s="97"/>
      <c r="K20" s="318"/>
      <c r="L20" s="318"/>
      <c r="M20" s="318"/>
    </row>
    <row r="21" spans="1:13" ht="17.25" customHeight="1" x14ac:dyDescent="0.25">
      <c r="A21" s="24" t="s">
        <v>35</v>
      </c>
      <c r="B21" s="1">
        <v>18</v>
      </c>
      <c r="C21" s="1">
        <v>18</v>
      </c>
      <c r="D21" s="1"/>
      <c r="E21" s="26"/>
      <c r="F21" s="12" t="s">
        <v>197</v>
      </c>
      <c r="G21" s="12"/>
      <c r="H21" s="12"/>
      <c r="I21" s="12"/>
      <c r="J21" s="12"/>
      <c r="K21" s="12"/>
      <c r="L21" s="12"/>
      <c r="M21" s="12"/>
    </row>
    <row r="22" spans="1:13" x14ac:dyDescent="0.25">
      <c r="A22" s="24" t="s">
        <v>37</v>
      </c>
      <c r="B22" s="26">
        <v>26</v>
      </c>
      <c r="C22" s="26">
        <v>28</v>
      </c>
      <c r="D22" s="26"/>
      <c r="E22" s="26"/>
      <c r="F22" s="241"/>
      <c r="G22" s="12"/>
      <c r="H22" s="12"/>
      <c r="I22" s="12"/>
      <c r="J22" s="12"/>
      <c r="K22" s="12"/>
      <c r="L22" s="12"/>
      <c r="M22" s="12"/>
    </row>
    <row r="23" spans="1:13" x14ac:dyDescent="0.25">
      <c r="A23" s="22" t="s">
        <v>39</v>
      </c>
      <c r="B23" s="26">
        <v>0</v>
      </c>
      <c r="C23" s="26">
        <v>5</v>
      </c>
      <c r="D23" s="26"/>
      <c r="E23" s="26"/>
      <c r="F23" s="12"/>
      <c r="G23" s="12"/>
      <c r="H23" s="12"/>
      <c r="I23" s="12"/>
      <c r="J23" s="12"/>
      <c r="K23" s="12"/>
      <c r="L23" s="12"/>
      <c r="M23" s="12"/>
    </row>
    <row r="24" spans="1:13" x14ac:dyDescent="0.25">
      <c r="A24" s="22" t="s">
        <v>41</v>
      </c>
      <c r="B24" s="26">
        <v>0</v>
      </c>
      <c r="C24" s="26">
        <v>3</v>
      </c>
      <c r="D24" s="26"/>
      <c r="E24" s="26"/>
      <c r="F24" s="12"/>
      <c r="G24" s="12"/>
      <c r="H24" s="12"/>
      <c r="I24" s="12"/>
      <c r="J24" s="12"/>
      <c r="K24" s="12"/>
      <c r="L24" s="12"/>
      <c r="M24" s="12"/>
    </row>
    <row r="25" spans="1:13" x14ac:dyDescent="0.25">
      <c r="A25" s="24" t="s">
        <v>42</v>
      </c>
      <c r="B25" s="26">
        <v>6</v>
      </c>
      <c r="C25" s="26">
        <v>6</v>
      </c>
      <c r="D25" s="26"/>
      <c r="E25" s="26"/>
      <c r="F25" s="12" t="s">
        <v>198</v>
      </c>
      <c r="G25" s="12"/>
      <c r="H25" s="12"/>
      <c r="I25" s="12"/>
      <c r="J25" s="12"/>
      <c r="K25" s="12"/>
      <c r="L25" s="12"/>
      <c r="M25" s="12"/>
    </row>
    <row r="26" spans="1:13" x14ac:dyDescent="0.25">
      <c r="A26" s="24" t="s">
        <v>44</v>
      </c>
      <c r="B26" s="26">
        <v>0</v>
      </c>
      <c r="C26" s="26">
        <v>0</v>
      </c>
      <c r="D26" s="26"/>
      <c r="E26" s="26"/>
      <c r="F26" s="12"/>
      <c r="G26" s="12"/>
      <c r="H26" s="12"/>
      <c r="I26" s="12"/>
      <c r="J26" s="12"/>
      <c r="K26" s="12"/>
      <c r="L26" s="12"/>
      <c r="M26" s="12"/>
    </row>
    <row r="27" spans="1:13" x14ac:dyDescent="0.25">
      <c r="A27" s="24" t="s">
        <v>45</v>
      </c>
      <c r="B27" s="26">
        <v>30</v>
      </c>
      <c r="C27" s="303">
        <v>35</v>
      </c>
      <c r="D27" s="26"/>
      <c r="E27" s="26"/>
      <c r="F27" s="302" t="s">
        <v>407</v>
      </c>
      <c r="G27" s="12"/>
      <c r="H27" s="12"/>
      <c r="I27" s="12"/>
      <c r="J27" s="12"/>
      <c r="K27" s="12"/>
      <c r="L27" s="12"/>
      <c r="M27" s="12"/>
    </row>
    <row r="28" spans="1:13" x14ac:dyDescent="0.25">
      <c r="A28" s="23" t="s">
        <v>46</v>
      </c>
      <c r="B28" s="26">
        <v>37</v>
      </c>
      <c r="C28" s="26">
        <v>37</v>
      </c>
      <c r="D28" s="26"/>
      <c r="E28" s="26"/>
      <c r="F28" s="241"/>
      <c r="G28" s="12"/>
      <c r="H28" s="12"/>
      <c r="I28" s="12"/>
      <c r="J28" s="12"/>
      <c r="K28" s="12"/>
      <c r="L28" s="12"/>
      <c r="M28" s="12"/>
    </row>
    <row r="29" spans="1:13" x14ac:dyDescent="0.25">
      <c r="A29" s="23" t="s">
        <v>48</v>
      </c>
      <c r="B29" s="26">
        <v>0</v>
      </c>
      <c r="C29" s="26">
        <v>0</v>
      </c>
      <c r="D29" s="26"/>
      <c r="E29" s="26"/>
      <c r="F29" s="12"/>
      <c r="G29" s="12"/>
      <c r="H29" s="12"/>
      <c r="I29" s="12"/>
      <c r="J29" s="12"/>
      <c r="K29" s="12"/>
      <c r="L29" s="12"/>
      <c r="M29" s="12"/>
    </row>
    <row r="30" spans="1:13" x14ac:dyDescent="0.25">
      <c r="A30" s="23" t="s">
        <v>50</v>
      </c>
      <c r="B30" s="26">
        <v>18</v>
      </c>
      <c r="C30" s="26">
        <v>20</v>
      </c>
      <c r="D30" s="26"/>
      <c r="E30" s="26"/>
      <c r="F30" s="12" t="s">
        <v>199</v>
      </c>
      <c r="G30" s="12"/>
      <c r="H30" s="12"/>
      <c r="I30" s="12"/>
      <c r="J30" s="12"/>
      <c r="K30" s="12"/>
      <c r="L30" s="12"/>
      <c r="M30" s="12"/>
    </row>
    <row r="31" spans="1:13" x14ac:dyDescent="0.25">
      <c r="A31" s="23" t="s">
        <v>52</v>
      </c>
      <c r="B31" s="26">
        <v>0</v>
      </c>
      <c r="C31" s="26">
        <v>0</v>
      </c>
      <c r="D31" s="26"/>
      <c r="E31" s="26"/>
      <c r="F31" s="12" t="s">
        <v>200</v>
      </c>
      <c r="G31" s="12"/>
      <c r="H31" s="12"/>
      <c r="I31" s="12"/>
      <c r="J31" s="12"/>
      <c r="K31" s="12"/>
      <c r="L31" s="12"/>
      <c r="M31" s="12"/>
    </row>
    <row r="32" spans="1:13" x14ac:dyDescent="0.25">
      <c r="A32" s="23" t="s">
        <v>54</v>
      </c>
      <c r="B32" s="26">
        <v>0</v>
      </c>
      <c r="C32" s="26">
        <v>0</v>
      </c>
      <c r="D32" s="26"/>
      <c r="E32" s="26"/>
      <c r="F32" s="12"/>
      <c r="G32" s="12"/>
      <c r="H32" s="12"/>
      <c r="I32" s="12"/>
      <c r="J32" s="12"/>
      <c r="K32" s="12"/>
      <c r="L32" s="12"/>
      <c r="M32" s="12"/>
    </row>
    <row r="33" spans="1:13" x14ac:dyDescent="0.25">
      <c r="A33" s="25" t="s">
        <v>56</v>
      </c>
      <c r="B33" s="26">
        <v>0</v>
      </c>
      <c r="C33" s="26">
        <v>0</v>
      </c>
      <c r="D33" s="26"/>
      <c r="E33" s="26"/>
      <c r="F33" s="12" t="s">
        <v>201</v>
      </c>
      <c r="G33" s="12"/>
      <c r="H33" s="12"/>
      <c r="I33" s="12"/>
      <c r="J33" s="12"/>
      <c r="K33" s="12"/>
      <c r="L33" s="12"/>
      <c r="M33" s="12"/>
    </row>
    <row r="34" spans="1:13" x14ac:dyDescent="0.25">
      <c r="A34" s="25" t="s">
        <v>57</v>
      </c>
      <c r="B34" s="26">
        <v>0</v>
      </c>
      <c r="C34" s="26">
        <v>0</v>
      </c>
      <c r="D34" s="26"/>
      <c r="E34" s="26"/>
      <c r="F34" s="12"/>
      <c r="G34" s="12"/>
      <c r="H34" s="12"/>
      <c r="I34" s="12"/>
      <c r="J34" s="12"/>
      <c r="K34" s="12"/>
      <c r="L34" s="12"/>
      <c r="M34" s="12"/>
    </row>
    <row r="35" spans="1:13" x14ac:dyDescent="0.25">
      <c r="A35" s="21" t="s">
        <v>58</v>
      </c>
      <c r="B35" s="26"/>
      <c r="C35" s="26"/>
      <c r="D35" s="26"/>
      <c r="E35" s="26"/>
      <c r="F35" s="12"/>
      <c r="G35" s="12"/>
      <c r="H35" s="12"/>
      <c r="I35" s="12"/>
      <c r="J35" s="12"/>
      <c r="K35" s="12"/>
      <c r="L35" s="12"/>
      <c r="M35" s="12"/>
    </row>
    <row r="36" spans="1:13" ht="15.75" thickBot="1" x14ac:dyDescent="0.3">
      <c r="B36" s="50"/>
      <c r="C36" s="50"/>
      <c r="D36" s="50"/>
      <c r="E36" s="50"/>
      <c r="F36" s="12"/>
      <c r="G36" s="12"/>
      <c r="H36" s="12"/>
      <c r="I36" s="12"/>
      <c r="J36" s="12"/>
      <c r="K36" s="12"/>
      <c r="L36" s="12"/>
      <c r="M36" s="12"/>
    </row>
    <row r="37" spans="1:13" x14ac:dyDescent="0.25">
      <c r="A37" s="2" t="s">
        <v>60</v>
      </c>
      <c r="B37" s="51">
        <v>8</v>
      </c>
      <c r="C37" s="51">
        <v>8</v>
      </c>
      <c r="D37" s="51"/>
      <c r="E37" s="51"/>
      <c r="F37" s="12"/>
      <c r="G37" s="12"/>
      <c r="H37" s="12"/>
      <c r="I37" s="12"/>
      <c r="J37" s="12"/>
      <c r="K37" s="12"/>
      <c r="L37" s="12"/>
      <c r="M37" s="12"/>
    </row>
    <row r="38" spans="1:13" x14ac:dyDescent="0.25">
      <c r="A38" s="2"/>
      <c r="B38" s="26"/>
      <c r="C38" s="26"/>
      <c r="D38" s="26"/>
      <c r="E38" s="26"/>
    </row>
    <row r="39" spans="1:13" x14ac:dyDescent="0.25">
      <c r="A39" s="2"/>
      <c r="B39" s="26"/>
      <c r="C39" s="26"/>
      <c r="D39" s="26"/>
      <c r="E39" s="26"/>
    </row>
    <row r="40" spans="1:13" ht="15.75" customHeight="1" x14ac:dyDescent="0.25">
      <c r="A40" s="2"/>
      <c r="B40" s="26"/>
      <c r="C40" s="26"/>
      <c r="D40" s="26"/>
      <c r="E40" s="26"/>
      <c r="L40" s="9"/>
      <c r="M40" s="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ht="18.75" customHeight="1" x14ac:dyDescent="0.25">
      <c r="L49" s="8"/>
      <c r="M49" s="5"/>
    </row>
    <row r="50" spans="9:13" ht="18.75" customHeight="1" x14ac:dyDescent="0.25">
      <c r="L50" s="8"/>
      <c r="M50" s="5"/>
    </row>
    <row r="51" spans="9:13" x14ac:dyDescent="0.25">
      <c r="I51" s="5"/>
      <c r="J51" s="5"/>
      <c r="K51" s="5"/>
      <c r="L51" s="5"/>
      <c r="M51" s="5"/>
    </row>
    <row r="52" spans="9:13" x14ac:dyDescent="0.25">
      <c r="I52" s="5"/>
      <c r="J52" s="5"/>
      <c r="K52" s="5"/>
    </row>
    <row r="53" spans="9:13" x14ac:dyDescent="0.25">
      <c r="I53" s="5"/>
      <c r="J53" s="5"/>
      <c r="K53" s="5"/>
    </row>
    <row r="54" spans="9:13" x14ac:dyDescent="0.25">
      <c r="I54" s="5"/>
      <c r="J54" s="5"/>
      <c r="K54" s="5"/>
    </row>
  </sheetData>
  <mergeCells count="3">
    <mergeCell ref="A19:A20"/>
    <mergeCell ref="B19:E19"/>
    <mergeCell ref="K20:M20"/>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21" workbookViewId="0">
      <selection activeCell="D22" sqref="D22"/>
    </sheetView>
  </sheetViews>
  <sheetFormatPr defaultRowHeight="15" x14ac:dyDescent="0.25"/>
  <cols>
    <col min="1" max="1" width="24.7109375" customWidth="1"/>
    <col min="2" max="2" width="23.5703125" customWidth="1"/>
    <col min="3" max="3" width="21.140625" customWidth="1"/>
    <col min="4" max="4" width="19.7109375" customWidth="1"/>
    <col min="5" max="5" width="16.7109375" customWidth="1"/>
    <col min="6" max="6" width="30.7109375" customWidth="1"/>
    <col min="7" max="7" width="28.7109375" style="29" customWidth="1"/>
    <col min="8" max="8" width="10.28515625" customWidth="1"/>
    <col min="9" max="9" width="13.140625" customWidth="1"/>
    <col min="10" max="10" width="10.7109375" customWidth="1"/>
    <col min="11" max="11" width="19.7109375" customWidth="1"/>
  </cols>
  <sheetData>
    <row r="1" spans="1:20" ht="90" customHeight="1" x14ac:dyDescent="0.25"/>
    <row r="2" spans="1:20" x14ac:dyDescent="0.25">
      <c r="A2" s="7" t="s">
        <v>0</v>
      </c>
    </row>
    <row r="3" spans="1:20" x14ac:dyDescent="0.25">
      <c r="A3" t="s">
        <v>1</v>
      </c>
    </row>
    <row r="4" spans="1:20" x14ac:dyDescent="0.25">
      <c r="A4" s="128" t="s">
        <v>2</v>
      </c>
    </row>
    <row r="6" spans="1:20" ht="18.75" x14ac:dyDescent="0.3">
      <c r="A6" s="15" t="s">
        <v>3</v>
      </c>
    </row>
    <row r="7" spans="1:20" x14ac:dyDescent="0.25">
      <c r="A7" s="3" t="s">
        <v>4</v>
      </c>
      <c r="B7" s="129" t="s">
        <v>202</v>
      </c>
      <c r="C7" s="5"/>
    </row>
    <row r="9" spans="1:20" s="90" customFormat="1" ht="135" customHeight="1" x14ac:dyDescent="0.25">
      <c r="B9" s="123" t="s">
        <v>6</v>
      </c>
      <c r="C9" s="124" t="s">
        <v>66</v>
      </c>
      <c r="D9" s="124" t="s">
        <v>8</v>
      </c>
      <c r="E9" s="123" t="s">
        <v>9</v>
      </c>
      <c r="F9" s="124" t="s">
        <v>10</v>
      </c>
      <c r="G9" s="124" t="s">
        <v>11</v>
      </c>
      <c r="H9" s="123" t="s">
        <v>12</v>
      </c>
      <c r="I9" s="123" t="s">
        <v>13</v>
      </c>
      <c r="J9" s="30" t="s">
        <v>68</v>
      </c>
      <c r="K9" s="30" t="s">
        <v>69</v>
      </c>
      <c r="L9" s="30" t="s">
        <v>70</v>
      </c>
      <c r="M9" s="30" t="s">
        <v>71</v>
      </c>
      <c r="N9" s="30" t="s">
        <v>72</v>
      </c>
      <c r="O9" s="30" t="s">
        <v>73</v>
      </c>
      <c r="P9" s="30" t="s">
        <v>74</v>
      </c>
      <c r="Q9" s="30" t="s">
        <v>75</v>
      </c>
      <c r="R9" s="30" t="s">
        <v>76</v>
      </c>
      <c r="S9" s="30" t="s">
        <v>77</v>
      </c>
      <c r="T9" s="30" t="s">
        <v>78</v>
      </c>
    </row>
    <row r="10" spans="1:20" s="33" customFormat="1" ht="210" x14ac:dyDescent="0.25">
      <c r="B10" s="34">
        <v>320</v>
      </c>
      <c r="C10" s="34" t="s">
        <v>203</v>
      </c>
      <c r="D10" s="34" t="s">
        <v>204</v>
      </c>
      <c r="E10" s="34">
        <v>150</v>
      </c>
      <c r="F10" s="34">
        <v>60</v>
      </c>
      <c r="G10" s="34" t="s">
        <v>205</v>
      </c>
      <c r="H10" s="34">
        <v>250</v>
      </c>
      <c r="I10" s="130">
        <v>0.26</v>
      </c>
      <c r="J10" s="33">
        <v>320</v>
      </c>
      <c r="K10" s="33">
        <v>320</v>
      </c>
      <c r="L10" s="33">
        <v>0</v>
      </c>
      <c r="M10" s="33">
        <v>150</v>
      </c>
      <c r="N10" s="33">
        <v>60</v>
      </c>
      <c r="O10" s="238">
        <v>0</v>
      </c>
      <c r="P10" s="33">
        <v>250</v>
      </c>
      <c r="Q10" s="33">
        <v>26</v>
      </c>
      <c r="R10" s="33">
        <v>45</v>
      </c>
      <c r="S10" s="33">
        <v>45</v>
      </c>
      <c r="T10" s="33">
        <v>0</v>
      </c>
    </row>
    <row r="11" spans="1:20" s="33" customFormat="1" ht="36.75" customHeight="1" x14ac:dyDescent="0.25">
      <c r="A11" s="127" t="s">
        <v>14</v>
      </c>
      <c r="B11" s="34"/>
      <c r="C11" s="34" t="s">
        <v>206</v>
      </c>
      <c r="D11" s="34"/>
      <c r="E11" s="34"/>
      <c r="F11" s="34" t="s">
        <v>139</v>
      </c>
      <c r="G11" s="34" t="s">
        <v>207</v>
      </c>
      <c r="H11" s="34" t="s">
        <v>208</v>
      </c>
      <c r="I11" s="34"/>
    </row>
    <row r="13" spans="1:20" ht="75" x14ac:dyDescent="0.25">
      <c r="B13" s="16" t="s">
        <v>22</v>
      </c>
      <c r="C13" s="4" t="s">
        <v>23</v>
      </c>
      <c r="D13" s="27" t="s">
        <v>24</v>
      </c>
      <c r="E13" s="11"/>
      <c r="F13" s="12"/>
      <c r="G13" s="55"/>
    </row>
    <row r="14" spans="1:20" x14ac:dyDescent="0.25">
      <c r="B14" s="26">
        <v>45</v>
      </c>
      <c r="C14" s="26">
        <v>45</v>
      </c>
      <c r="D14" s="27"/>
      <c r="E14" s="5"/>
      <c r="F14" s="12"/>
      <c r="G14" s="41"/>
      <c r="H14" s="13"/>
    </row>
    <row r="15" spans="1:20" ht="41.25" customHeight="1" x14ac:dyDescent="0.25">
      <c r="A15" s="18" t="s">
        <v>25</v>
      </c>
      <c r="B15" s="26" t="s">
        <v>139</v>
      </c>
      <c r="C15" s="26" t="s">
        <v>139</v>
      </c>
      <c r="D15" s="27" t="s">
        <v>209</v>
      </c>
      <c r="E15" s="5"/>
      <c r="F15" s="12"/>
      <c r="G15" s="41"/>
      <c r="H15" s="13"/>
    </row>
    <row r="16" spans="1:20" s="13" customFormat="1" x14ac:dyDescent="0.25">
      <c r="A16" s="41"/>
      <c r="B16" s="12"/>
      <c r="C16" s="12"/>
      <c r="D16" s="12"/>
      <c r="E16" s="12"/>
      <c r="F16" s="12"/>
      <c r="G16" s="41"/>
    </row>
    <row r="17" spans="1:13" s="13" customFormat="1" x14ac:dyDescent="0.25">
      <c r="A17" s="41"/>
      <c r="B17" s="12"/>
      <c r="C17" s="12"/>
      <c r="D17" s="12"/>
      <c r="E17" s="12"/>
      <c r="F17" s="12"/>
      <c r="G17" s="41"/>
    </row>
    <row r="18" spans="1:13" x14ac:dyDescent="0.25">
      <c r="F18" s="12"/>
      <c r="G18" s="35"/>
      <c r="H18" s="12"/>
      <c r="I18" s="5"/>
    </row>
    <row r="19" spans="1:13" x14ac:dyDescent="0.25">
      <c r="A19" s="323" t="s">
        <v>29</v>
      </c>
      <c r="B19" s="313" t="s">
        <v>30</v>
      </c>
      <c r="C19" s="313"/>
      <c r="D19" s="313"/>
      <c r="E19" s="313"/>
      <c r="F19" s="14"/>
      <c r="G19" s="11"/>
      <c r="H19" s="14"/>
      <c r="I19" s="5"/>
    </row>
    <row r="20" spans="1:13" ht="55.5" customHeight="1" x14ac:dyDescent="0.25">
      <c r="A20" s="324"/>
      <c r="B20" s="98" t="s">
        <v>31</v>
      </c>
      <c r="C20" s="98" t="s">
        <v>90</v>
      </c>
      <c r="D20" s="99" t="s">
        <v>33</v>
      </c>
      <c r="E20" s="98" t="s">
        <v>34</v>
      </c>
      <c r="F20" s="100" t="s">
        <v>91</v>
      </c>
      <c r="G20" s="100" t="s">
        <v>92</v>
      </c>
      <c r="H20" s="11"/>
      <c r="I20" s="12"/>
      <c r="J20" s="12"/>
      <c r="K20" s="322"/>
      <c r="L20" s="322"/>
      <c r="M20" s="322"/>
    </row>
    <row r="21" spans="1:13" s="33" customFormat="1" ht="30" x14ac:dyDescent="0.25">
      <c r="A21" s="101" t="s">
        <v>35</v>
      </c>
      <c r="B21" s="152">
        <v>45</v>
      </c>
      <c r="C21" s="94">
        <v>80</v>
      </c>
      <c r="D21" s="102"/>
      <c r="E21" s="34"/>
      <c r="F21" s="97"/>
      <c r="G21" s="107" t="s">
        <v>210</v>
      </c>
      <c r="H21" s="97"/>
      <c r="I21" s="97"/>
      <c r="J21" s="97"/>
      <c r="K21" s="97"/>
      <c r="L21" s="97"/>
      <c r="M21" s="97"/>
    </row>
    <row r="22" spans="1:13" s="87" customFormat="1" ht="165" x14ac:dyDescent="0.25">
      <c r="A22" s="131" t="s">
        <v>37</v>
      </c>
      <c r="B22" s="211">
        <v>6</v>
      </c>
      <c r="C22" s="125">
        <v>10</v>
      </c>
      <c r="D22" s="125"/>
      <c r="E22" s="125"/>
      <c r="F22" s="132" t="s">
        <v>211</v>
      </c>
      <c r="G22" s="133" t="s">
        <v>212</v>
      </c>
      <c r="H22" s="116"/>
      <c r="I22" s="116"/>
      <c r="J22" s="116"/>
      <c r="K22" s="116"/>
      <c r="L22" s="116"/>
      <c r="M22" s="116"/>
    </row>
    <row r="23" spans="1:13" x14ac:dyDescent="0.25">
      <c r="A23" s="22" t="s">
        <v>39</v>
      </c>
      <c r="B23" s="258">
        <v>0</v>
      </c>
      <c r="C23" s="26">
        <v>0</v>
      </c>
      <c r="D23" s="26"/>
      <c r="E23" s="26"/>
      <c r="F23" s="26" t="s">
        <v>213</v>
      </c>
      <c r="G23" s="35"/>
      <c r="H23" s="12"/>
      <c r="I23" s="12"/>
      <c r="J23" s="12"/>
      <c r="K23" s="12"/>
      <c r="L23" s="12"/>
      <c r="M23" s="12"/>
    </row>
    <row r="24" spans="1:13" x14ac:dyDescent="0.25">
      <c r="A24" s="22" t="s">
        <v>41</v>
      </c>
      <c r="B24" s="258">
        <v>0</v>
      </c>
      <c r="C24" s="26">
        <v>0</v>
      </c>
      <c r="D24" s="26"/>
      <c r="E24" s="26"/>
      <c r="F24" s="26" t="s">
        <v>213</v>
      </c>
      <c r="G24" s="35"/>
      <c r="H24" s="12"/>
      <c r="I24" s="12"/>
      <c r="J24" s="12"/>
      <c r="K24" s="12"/>
      <c r="L24" s="12"/>
      <c r="M24" s="12"/>
    </row>
    <row r="25" spans="1:13" s="30" customFormat="1" ht="45" x14ac:dyDescent="0.25">
      <c r="A25" s="134" t="s">
        <v>42</v>
      </c>
      <c r="B25" s="211">
        <v>1</v>
      </c>
      <c r="C25" s="34">
        <v>3</v>
      </c>
      <c r="D25" s="34"/>
      <c r="E25" s="34"/>
      <c r="F25" s="38" t="s">
        <v>214</v>
      </c>
      <c r="G25" s="107" t="s">
        <v>215</v>
      </c>
      <c r="H25" s="38"/>
      <c r="I25" s="38"/>
      <c r="J25" s="38"/>
      <c r="K25" s="38"/>
      <c r="L25" s="38"/>
      <c r="M25" s="38"/>
    </row>
    <row r="26" spans="1:13" s="30" customFormat="1" ht="30" x14ac:dyDescent="0.25">
      <c r="A26" s="134" t="s">
        <v>44</v>
      </c>
      <c r="B26" s="211">
        <v>0</v>
      </c>
      <c r="C26" s="34">
        <v>0</v>
      </c>
      <c r="D26" s="34"/>
      <c r="E26" s="34"/>
      <c r="F26" s="38" t="s">
        <v>216</v>
      </c>
      <c r="G26" s="107" t="s">
        <v>215</v>
      </c>
      <c r="H26" s="38"/>
      <c r="I26" s="38"/>
      <c r="J26" s="38"/>
      <c r="K26" s="38"/>
      <c r="L26" s="38"/>
      <c r="M26" s="38"/>
    </row>
    <row r="27" spans="1:13" s="30" customFormat="1" ht="30" x14ac:dyDescent="0.25">
      <c r="A27" s="134" t="s">
        <v>45</v>
      </c>
      <c r="B27" s="211">
        <v>45</v>
      </c>
      <c r="C27" s="34">
        <v>50</v>
      </c>
      <c r="D27" s="34"/>
      <c r="E27" s="34"/>
      <c r="F27" s="38"/>
      <c r="G27" s="107" t="s">
        <v>217</v>
      </c>
      <c r="H27" s="38"/>
      <c r="I27" s="38"/>
      <c r="J27" s="38"/>
      <c r="K27" s="38"/>
      <c r="L27" s="38"/>
      <c r="M27" s="38"/>
    </row>
    <row r="28" spans="1:13" s="30" customFormat="1" ht="30" x14ac:dyDescent="0.25">
      <c r="A28" s="106" t="s">
        <v>46</v>
      </c>
      <c r="B28" s="211">
        <v>50</v>
      </c>
      <c r="C28" s="34">
        <v>55</v>
      </c>
      <c r="D28" s="34"/>
      <c r="E28" s="34"/>
      <c r="F28" s="38" t="s">
        <v>218</v>
      </c>
      <c r="G28" s="107" t="s">
        <v>219</v>
      </c>
      <c r="H28" s="38"/>
      <c r="I28" s="38"/>
      <c r="J28" s="38"/>
      <c r="K28" s="38"/>
      <c r="L28" s="38"/>
      <c r="M28" s="38"/>
    </row>
    <row r="29" spans="1:13" s="30" customFormat="1" x14ac:dyDescent="0.25">
      <c r="A29" s="106" t="s">
        <v>48</v>
      </c>
      <c r="B29" s="211">
        <v>0</v>
      </c>
      <c r="C29" s="34">
        <v>0</v>
      </c>
      <c r="D29" s="34"/>
      <c r="E29" s="34"/>
      <c r="F29" s="38" t="s">
        <v>213</v>
      </c>
      <c r="G29" s="38"/>
      <c r="H29" s="38"/>
      <c r="I29" s="38"/>
      <c r="J29" s="38"/>
      <c r="K29" s="38"/>
      <c r="L29" s="38"/>
      <c r="M29" s="38"/>
    </row>
    <row r="30" spans="1:13" s="30" customFormat="1" ht="45" x14ac:dyDescent="0.25">
      <c r="A30" s="106" t="s">
        <v>50</v>
      </c>
      <c r="B30" s="211">
        <v>1</v>
      </c>
      <c r="C30" s="34">
        <v>3</v>
      </c>
      <c r="D30" s="34"/>
      <c r="E30" s="34"/>
      <c r="F30" s="38" t="s">
        <v>220</v>
      </c>
      <c r="G30" s="107" t="s">
        <v>221</v>
      </c>
      <c r="H30" s="38"/>
      <c r="I30" s="38"/>
      <c r="J30" s="38"/>
      <c r="K30" s="38"/>
      <c r="L30" s="38"/>
      <c r="M30" s="38"/>
    </row>
    <row r="31" spans="1:13" s="30" customFormat="1" x14ac:dyDescent="0.25">
      <c r="A31" s="106" t="s">
        <v>52</v>
      </c>
      <c r="B31" s="211">
        <v>0</v>
      </c>
      <c r="C31" s="34">
        <v>20</v>
      </c>
      <c r="D31" s="34"/>
      <c r="E31" s="34"/>
      <c r="F31" s="38" t="s">
        <v>213</v>
      </c>
      <c r="G31" s="38"/>
      <c r="H31" s="38"/>
      <c r="I31" s="38"/>
      <c r="J31" s="38"/>
      <c r="K31" s="38"/>
      <c r="L31" s="38"/>
      <c r="M31" s="38"/>
    </row>
    <row r="32" spans="1:13" x14ac:dyDescent="0.25">
      <c r="A32" s="23" t="s">
        <v>54</v>
      </c>
      <c r="B32" s="258">
        <v>0</v>
      </c>
      <c r="C32" s="26">
        <v>0</v>
      </c>
      <c r="D32" s="26"/>
      <c r="E32" s="26"/>
      <c r="F32" s="12"/>
      <c r="G32" s="35"/>
      <c r="H32" s="12"/>
      <c r="I32" s="12"/>
      <c r="J32" s="12"/>
      <c r="K32" s="12"/>
      <c r="L32" s="12"/>
      <c r="M32" s="12"/>
    </row>
    <row r="33" spans="1:13" x14ac:dyDescent="0.25">
      <c r="A33" s="25" t="s">
        <v>56</v>
      </c>
      <c r="B33" s="258">
        <v>0</v>
      </c>
      <c r="C33" s="26">
        <v>0</v>
      </c>
      <c r="D33" s="26"/>
      <c r="E33" s="26"/>
      <c r="F33" s="12"/>
      <c r="G33" s="35"/>
      <c r="H33" s="12"/>
      <c r="I33" s="12"/>
      <c r="J33" s="12"/>
      <c r="K33" s="12"/>
      <c r="L33" s="12"/>
      <c r="M33" s="12"/>
    </row>
    <row r="34" spans="1:13" x14ac:dyDescent="0.25">
      <c r="A34" s="25" t="s">
        <v>57</v>
      </c>
      <c r="B34" s="258">
        <v>0</v>
      </c>
      <c r="C34" s="26">
        <v>0</v>
      </c>
      <c r="D34" s="26"/>
      <c r="E34" s="26"/>
      <c r="F34" s="12"/>
      <c r="G34" s="35"/>
      <c r="H34" s="12"/>
      <c r="I34" s="12"/>
      <c r="J34" s="12"/>
      <c r="K34" s="12"/>
      <c r="L34" s="12"/>
      <c r="M34" s="12"/>
    </row>
    <row r="35" spans="1:13" x14ac:dyDescent="0.25">
      <c r="A35" s="21" t="s">
        <v>58</v>
      </c>
      <c r="B35" s="26"/>
      <c r="C35" s="26"/>
      <c r="D35" s="26"/>
      <c r="E35" s="26"/>
      <c r="F35" s="12"/>
      <c r="G35" s="35"/>
      <c r="H35" s="12"/>
      <c r="I35" s="12"/>
      <c r="J35" s="12"/>
      <c r="K35" s="12"/>
      <c r="L35" s="12"/>
      <c r="M35" s="12"/>
    </row>
    <row r="36" spans="1:13" ht="15.75" thickBot="1" x14ac:dyDescent="0.3">
      <c r="B36" s="50"/>
      <c r="C36" s="50"/>
      <c r="D36" s="50"/>
      <c r="E36" s="50"/>
      <c r="F36" s="12"/>
      <c r="G36" s="35"/>
      <c r="H36" s="12"/>
      <c r="I36" s="12"/>
      <c r="J36" s="12"/>
      <c r="K36" s="12"/>
      <c r="L36" s="12"/>
      <c r="M36" s="12"/>
    </row>
    <row r="37" spans="1:13" x14ac:dyDescent="0.25">
      <c r="A37" s="2"/>
      <c r="B37" s="51"/>
      <c r="C37" s="51"/>
      <c r="D37" s="51"/>
      <c r="E37" s="51"/>
      <c r="F37" s="12"/>
      <c r="G37" s="35"/>
      <c r="H37" s="12"/>
      <c r="I37" s="12"/>
      <c r="J37" s="12"/>
      <c r="K37" s="12"/>
      <c r="L37" s="12"/>
      <c r="M37" s="12"/>
    </row>
    <row r="38" spans="1:13" x14ac:dyDescent="0.25">
      <c r="A38" s="2"/>
      <c r="B38" s="26"/>
      <c r="C38" s="26"/>
      <c r="D38" s="26"/>
      <c r="E38" s="26"/>
    </row>
    <row r="39" spans="1:13" x14ac:dyDescent="0.25">
      <c r="A39" s="2"/>
      <c r="B39" s="26"/>
      <c r="C39" s="26"/>
      <c r="D39" s="26"/>
      <c r="E39" s="26"/>
    </row>
    <row r="40" spans="1:13" ht="15.75" customHeight="1" x14ac:dyDescent="0.25">
      <c r="A40" s="2"/>
      <c r="B40" s="26"/>
      <c r="C40" s="26"/>
      <c r="D40" s="26"/>
      <c r="E40" s="26"/>
      <c r="L40" s="9"/>
      <c r="M40" s="5"/>
    </row>
    <row r="41" spans="1:13" x14ac:dyDescent="0.25">
      <c r="L41" s="8"/>
      <c r="M41" s="5"/>
    </row>
    <row r="42" spans="1:13" x14ac:dyDescent="0.25">
      <c r="L42" s="8"/>
      <c r="M42" s="5"/>
    </row>
    <row r="43" spans="1:13" x14ac:dyDescent="0.25">
      <c r="L43" s="8"/>
      <c r="M43" s="5"/>
    </row>
    <row r="44" spans="1:13" x14ac:dyDescent="0.25">
      <c r="L44" s="8"/>
      <c r="M44" s="5"/>
    </row>
    <row r="45" spans="1:13" x14ac:dyDescent="0.25">
      <c r="L45" s="8"/>
      <c r="M45" s="5"/>
    </row>
    <row r="46" spans="1:13" x14ac:dyDescent="0.25">
      <c r="L46" s="8"/>
      <c r="M46" s="5"/>
    </row>
    <row r="47" spans="1:13" x14ac:dyDescent="0.25">
      <c r="L47" s="8"/>
      <c r="M47" s="5"/>
    </row>
    <row r="48" spans="1:13" x14ac:dyDescent="0.25">
      <c r="L48" s="8"/>
      <c r="M48" s="5"/>
    </row>
    <row r="49" spans="9:13" customFormat="1" ht="18.75" customHeight="1" x14ac:dyDescent="0.25">
      <c r="L49" s="8"/>
      <c r="M49" s="5"/>
    </row>
    <row r="50" spans="9:13" customFormat="1" ht="18.75" customHeight="1" x14ac:dyDescent="0.25">
      <c r="L50" s="8"/>
      <c r="M50" s="5"/>
    </row>
    <row r="51" spans="9:13" customFormat="1" x14ac:dyDescent="0.25">
      <c r="I51" s="5"/>
      <c r="J51" s="5"/>
      <c r="K51" s="5"/>
      <c r="L51" s="5"/>
      <c r="M51" s="5"/>
    </row>
    <row r="52" spans="9:13" customFormat="1" x14ac:dyDescent="0.25">
      <c r="I52" s="5"/>
      <c r="J52" s="5"/>
      <c r="K52" s="5"/>
    </row>
    <row r="53" spans="9:13" customFormat="1" x14ac:dyDescent="0.25">
      <c r="I53" s="5"/>
      <c r="J53" s="5"/>
      <c r="K53" s="5"/>
    </row>
    <row r="54" spans="9:13" customFormat="1" x14ac:dyDescent="0.25">
      <c r="I54" s="5"/>
      <c r="J54" s="5"/>
      <c r="K54" s="5"/>
    </row>
  </sheetData>
  <mergeCells count="3">
    <mergeCell ref="A19:A20"/>
    <mergeCell ref="B19:E19"/>
    <mergeCell ref="K20:M20"/>
  </mergeCells>
  <hyperlinks>
    <hyperlink ref="G27" r:id="rId1"/>
    <hyperlink ref="G22" r:id="rId2"/>
    <hyperlink ref="G25" r:id="rId3"/>
    <hyperlink ref="G26" r:id="rId4"/>
    <hyperlink ref="G30" r:id="rId5"/>
    <hyperlink ref="G21" r:id="rId6"/>
    <hyperlink ref="G28" r:id="rId7"/>
  </hyperlinks>
  <pageMargins left="0.7" right="0.7" top="0.75" bottom="0.75" header="0.3" footer="0.3"/>
  <drawing r:id="rId8"/>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5"/>
  <sheetViews>
    <sheetView topLeftCell="A21" workbookViewId="0">
      <selection activeCell="F26" sqref="F26"/>
    </sheetView>
  </sheetViews>
  <sheetFormatPr defaultRowHeight="15" x14ac:dyDescent="0.25"/>
  <cols>
    <col min="1" max="1" width="24.7109375" style="29" customWidth="1"/>
    <col min="2" max="2" width="23.5703125" style="29" customWidth="1"/>
    <col min="3" max="3" width="21.7109375" style="29" customWidth="1"/>
    <col min="4" max="4" width="19.7109375" style="29" customWidth="1"/>
    <col min="5" max="5" width="24.42578125" style="29" customWidth="1"/>
    <col min="6" max="6" width="43.140625" style="29" bestFit="1" customWidth="1"/>
    <col min="7" max="7" width="26" style="29" customWidth="1"/>
    <col min="8" max="8" width="19.140625" style="29" customWidth="1"/>
    <col min="9" max="9" width="13.140625" style="29" customWidth="1"/>
    <col min="10" max="10" width="10.7109375" style="29" customWidth="1"/>
    <col min="11" max="11" width="19.7109375" style="29" customWidth="1"/>
    <col min="12" max="16384" width="9.140625" style="29"/>
  </cols>
  <sheetData>
    <row r="1" spans="1:20" ht="90" customHeight="1" x14ac:dyDescent="0.25"/>
    <row r="2" spans="1:20" s="73" customFormat="1" x14ac:dyDescent="0.25">
      <c r="A2" s="143" t="s">
        <v>0</v>
      </c>
    </row>
    <row r="3" spans="1:20" s="73" customFormat="1" x14ac:dyDescent="0.25">
      <c r="A3" s="73" t="s">
        <v>1</v>
      </c>
    </row>
    <row r="4" spans="1:20" x14ac:dyDescent="0.25">
      <c r="A4" s="29" t="s">
        <v>2</v>
      </c>
    </row>
    <row r="6" spans="1:20" ht="18.75" x14ac:dyDescent="0.3">
      <c r="A6" s="135" t="s">
        <v>3</v>
      </c>
      <c r="C6" s="55"/>
    </row>
    <row r="7" spans="1:20" x14ac:dyDescent="0.25">
      <c r="A7" s="136" t="s">
        <v>4</v>
      </c>
      <c r="B7" s="26" t="s">
        <v>222</v>
      </c>
    </row>
    <row r="8" spans="1:20" x14ac:dyDescent="0.25">
      <c r="A8" s="35"/>
    </row>
    <row r="9" spans="1:20" s="30" customFormat="1" ht="120" x14ac:dyDescent="0.25">
      <c r="B9" s="31" t="s">
        <v>6</v>
      </c>
      <c r="C9" s="32" t="s">
        <v>66</v>
      </c>
      <c r="D9" s="32" t="s">
        <v>8</v>
      </c>
      <c r="E9" s="31" t="s">
        <v>9</v>
      </c>
      <c r="F9" s="32" t="s">
        <v>10</v>
      </c>
      <c r="G9" s="32" t="s">
        <v>11</v>
      </c>
      <c r="H9" s="31" t="s">
        <v>12</v>
      </c>
      <c r="I9" s="31" t="s">
        <v>13</v>
      </c>
      <c r="J9" s="30" t="s">
        <v>68</v>
      </c>
      <c r="K9" s="30" t="s">
        <v>69</v>
      </c>
      <c r="L9" s="30" t="s">
        <v>70</v>
      </c>
      <c r="M9" s="30" t="s">
        <v>71</v>
      </c>
      <c r="N9" s="30" t="s">
        <v>72</v>
      </c>
      <c r="O9" s="30" t="s">
        <v>73</v>
      </c>
      <c r="P9" s="30" t="s">
        <v>74</v>
      </c>
      <c r="Q9" s="30" t="s">
        <v>75</v>
      </c>
      <c r="R9" s="30" t="s">
        <v>76</v>
      </c>
      <c r="S9" s="30" t="s">
        <v>77</v>
      </c>
      <c r="T9" s="30" t="s">
        <v>78</v>
      </c>
    </row>
    <row r="10" spans="1:20" s="30" customFormat="1" ht="105" x14ac:dyDescent="0.25">
      <c r="B10" s="34">
        <v>156</v>
      </c>
      <c r="C10" s="34">
        <v>156</v>
      </c>
      <c r="D10" s="34" t="s">
        <v>223</v>
      </c>
      <c r="E10" s="34">
        <v>45</v>
      </c>
      <c r="F10" s="34">
        <v>15</v>
      </c>
      <c r="G10" s="34" t="s">
        <v>224</v>
      </c>
      <c r="H10" s="34">
        <v>161</v>
      </c>
      <c r="I10" s="59">
        <v>0.248</v>
      </c>
      <c r="J10" s="30">
        <v>156</v>
      </c>
      <c r="K10" s="30">
        <v>156</v>
      </c>
      <c r="L10" s="30">
        <v>77</v>
      </c>
      <c r="M10" s="30">
        <v>45</v>
      </c>
      <c r="N10" s="30">
        <v>15</v>
      </c>
      <c r="O10" s="30">
        <v>0</v>
      </c>
      <c r="P10" s="30">
        <v>161</v>
      </c>
      <c r="Q10" s="30">
        <v>24.8</v>
      </c>
      <c r="R10" s="30">
        <v>38</v>
      </c>
      <c r="S10" s="30">
        <v>11</v>
      </c>
      <c r="T10" s="30">
        <v>27</v>
      </c>
    </row>
    <row r="11" spans="1:20" x14ac:dyDescent="0.25">
      <c r="A11" s="18" t="s">
        <v>14</v>
      </c>
      <c r="B11" s="26" t="s">
        <v>225</v>
      </c>
      <c r="C11" s="26" t="s">
        <v>225</v>
      </c>
      <c r="D11" s="26" t="s">
        <v>225</v>
      </c>
      <c r="E11" s="26" t="s">
        <v>113</v>
      </c>
      <c r="F11" s="26" t="s">
        <v>113</v>
      </c>
      <c r="G11" s="26" t="s">
        <v>138</v>
      </c>
      <c r="H11" s="26" t="s">
        <v>226</v>
      </c>
      <c r="I11" s="26"/>
    </row>
    <row r="12" spans="1:20" ht="15.75" customHeight="1" x14ac:dyDescent="0.25"/>
    <row r="13" spans="1:20" ht="60" x14ac:dyDescent="0.25">
      <c r="B13" s="16" t="s">
        <v>22</v>
      </c>
      <c r="C13" s="4" t="s">
        <v>23</v>
      </c>
      <c r="D13" s="27" t="s">
        <v>24</v>
      </c>
      <c r="E13" s="11"/>
      <c r="F13" s="35"/>
      <c r="G13" s="55"/>
    </row>
    <row r="14" spans="1:20" x14ac:dyDescent="0.25">
      <c r="B14" s="26">
        <v>38</v>
      </c>
      <c r="C14" s="26">
        <v>11</v>
      </c>
      <c r="D14" s="27">
        <v>27</v>
      </c>
      <c r="E14" s="55"/>
      <c r="F14" s="35"/>
      <c r="G14" s="41"/>
      <c r="H14" s="41"/>
    </row>
    <row r="15" spans="1:20" ht="30" x14ac:dyDescent="0.25">
      <c r="A15" s="18" t="s">
        <v>25</v>
      </c>
      <c r="B15" s="26" t="s">
        <v>227</v>
      </c>
      <c r="C15" s="26" t="s">
        <v>113</v>
      </c>
      <c r="D15" s="26" t="s">
        <v>227</v>
      </c>
      <c r="E15" s="55"/>
      <c r="F15" s="35"/>
      <c r="G15" s="41"/>
      <c r="H15" s="41"/>
    </row>
    <row r="16" spans="1:20" s="41" customFormat="1" x14ac:dyDescent="0.25">
      <c r="B16" s="35"/>
      <c r="C16" s="35"/>
      <c r="D16" s="35"/>
      <c r="E16" s="35"/>
      <c r="F16" s="35"/>
    </row>
    <row r="17" spans="1:13" s="41" customFormat="1" x14ac:dyDescent="0.25">
      <c r="B17" s="35"/>
      <c r="C17" s="35"/>
      <c r="D17" s="35"/>
      <c r="E17" s="35"/>
      <c r="F17" s="35"/>
    </row>
    <row r="18" spans="1:13" s="41" customFormat="1" x14ac:dyDescent="0.25">
      <c r="F18" s="35"/>
      <c r="G18" s="35"/>
      <c r="H18" s="35"/>
      <c r="I18" s="35"/>
    </row>
    <row r="19" spans="1:13" ht="15" customHeight="1" x14ac:dyDescent="0.25">
      <c r="A19" s="311" t="s">
        <v>29</v>
      </c>
      <c r="B19" s="326" t="s">
        <v>30</v>
      </c>
      <c r="C19" s="326"/>
      <c r="D19" s="326"/>
      <c r="E19" s="326"/>
      <c r="F19" s="11"/>
      <c r="G19" s="11"/>
      <c r="H19" s="11"/>
      <c r="I19" s="55"/>
    </row>
    <row r="20" spans="1:13" ht="45" x14ac:dyDescent="0.25">
      <c r="A20" s="325"/>
      <c r="B20" s="6" t="s">
        <v>31</v>
      </c>
      <c r="C20" s="6" t="s">
        <v>90</v>
      </c>
      <c r="D20" s="10" t="s">
        <v>33</v>
      </c>
      <c r="E20" s="6" t="s">
        <v>34</v>
      </c>
      <c r="F20" s="44" t="s">
        <v>91</v>
      </c>
      <c r="G20" s="44" t="s">
        <v>92</v>
      </c>
      <c r="H20" s="11"/>
      <c r="I20" s="35"/>
    </row>
    <row r="21" spans="1:13" s="90" customFormat="1" ht="75" x14ac:dyDescent="0.25">
      <c r="A21" s="146" t="s">
        <v>35</v>
      </c>
      <c r="B21" s="152">
        <v>3</v>
      </c>
      <c r="C21" s="152">
        <v>8</v>
      </c>
      <c r="D21" s="58"/>
      <c r="E21" s="125" t="s">
        <v>228</v>
      </c>
      <c r="F21" s="90" t="s">
        <v>229</v>
      </c>
      <c r="G21" s="147" t="s">
        <v>230</v>
      </c>
      <c r="H21" s="132"/>
      <c r="I21" s="132"/>
      <c r="J21" s="132"/>
      <c r="K21" s="327"/>
      <c r="L21" s="327"/>
      <c r="M21" s="327"/>
    </row>
    <row r="22" spans="1:13" ht="30" x14ac:dyDescent="0.25">
      <c r="A22" s="138" t="s">
        <v>37</v>
      </c>
      <c r="B22" s="153">
        <v>8</v>
      </c>
      <c r="C22" s="153">
        <v>8</v>
      </c>
      <c r="D22" s="54"/>
      <c r="E22" s="26"/>
      <c r="F22" s="35" t="s">
        <v>231</v>
      </c>
      <c r="G22" s="35"/>
      <c r="H22" s="35"/>
      <c r="I22" s="35"/>
      <c r="J22" s="35"/>
      <c r="K22" s="35"/>
      <c r="L22" s="35"/>
      <c r="M22" s="35"/>
    </row>
    <row r="23" spans="1:13" ht="30" x14ac:dyDescent="0.25">
      <c r="A23" s="139" t="s">
        <v>39</v>
      </c>
      <c r="B23" s="153">
        <v>0</v>
      </c>
      <c r="C23" s="153">
        <v>3</v>
      </c>
      <c r="D23" s="54"/>
      <c r="E23" s="26"/>
      <c r="F23" s="35" t="s">
        <v>232</v>
      </c>
      <c r="G23" s="35"/>
      <c r="H23" s="35"/>
      <c r="I23" s="35"/>
      <c r="J23" s="35"/>
      <c r="K23" s="35"/>
      <c r="L23" s="35"/>
      <c r="M23" s="35"/>
    </row>
    <row r="24" spans="1:13" ht="30" x14ac:dyDescent="0.25">
      <c r="A24" s="139" t="s">
        <v>41</v>
      </c>
      <c r="B24" s="153">
        <v>0</v>
      </c>
      <c r="C24" s="153">
        <v>3</v>
      </c>
      <c r="D24" s="54"/>
      <c r="E24" s="26"/>
      <c r="F24" s="35" t="s">
        <v>233</v>
      </c>
      <c r="G24" s="35"/>
      <c r="H24" s="35"/>
      <c r="I24" s="35"/>
      <c r="J24" s="35"/>
      <c r="K24" s="35"/>
      <c r="L24" s="35"/>
      <c r="M24" s="35"/>
    </row>
    <row r="25" spans="1:13" s="90" customFormat="1" ht="60" x14ac:dyDescent="0.25">
      <c r="A25" s="146" t="s">
        <v>42</v>
      </c>
      <c r="B25" s="152">
        <v>7</v>
      </c>
      <c r="C25" s="152">
        <v>20</v>
      </c>
      <c r="D25" s="58"/>
      <c r="E25" s="125"/>
      <c r="F25" s="132" t="s">
        <v>234</v>
      </c>
      <c r="G25" s="132"/>
      <c r="H25" s="132"/>
      <c r="I25" s="132"/>
      <c r="J25" s="132"/>
      <c r="K25" s="132"/>
      <c r="L25" s="132"/>
      <c r="M25" s="132"/>
    </row>
    <row r="26" spans="1:13" s="90" customFormat="1" ht="45" x14ac:dyDescent="0.25">
      <c r="A26" s="146" t="s">
        <v>44</v>
      </c>
      <c r="B26" s="152">
        <v>0</v>
      </c>
      <c r="C26" s="152">
        <v>0</v>
      </c>
      <c r="D26" s="58"/>
      <c r="E26" s="125"/>
      <c r="F26" s="132" t="s">
        <v>235</v>
      </c>
      <c r="G26" s="132"/>
      <c r="H26" s="132"/>
      <c r="I26" s="132"/>
      <c r="J26" s="132"/>
      <c r="K26" s="132"/>
      <c r="L26" s="132"/>
      <c r="M26" s="132"/>
    </row>
    <row r="27" spans="1:13" s="90" customFormat="1" ht="45" x14ac:dyDescent="0.25">
      <c r="A27" s="146" t="s">
        <v>45</v>
      </c>
      <c r="B27" s="152">
        <v>20</v>
      </c>
      <c r="C27" s="152">
        <v>20</v>
      </c>
      <c r="D27" s="58"/>
      <c r="E27" s="125"/>
      <c r="F27" s="132" t="s">
        <v>236</v>
      </c>
      <c r="G27" s="90" t="s">
        <v>237</v>
      </c>
      <c r="H27" s="132"/>
      <c r="I27" s="132"/>
      <c r="J27" s="132"/>
      <c r="K27" s="132"/>
      <c r="L27" s="132"/>
      <c r="M27" s="132"/>
    </row>
    <row r="28" spans="1:13" s="90" customFormat="1" ht="45" x14ac:dyDescent="0.25">
      <c r="A28" s="148" t="s">
        <v>46</v>
      </c>
      <c r="B28" s="152">
        <v>11</v>
      </c>
      <c r="C28" s="152">
        <v>16</v>
      </c>
      <c r="D28" s="58"/>
      <c r="E28" s="125"/>
      <c r="F28" s="132" t="s">
        <v>238</v>
      </c>
      <c r="G28" s="132"/>
      <c r="H28" s="132"/>
      <c r="I28" s="132"/>
      <c r="J28" s="132"/>
      <c r="K28" s="132"/>
      <c r="L28" s="132"/>
      <c r="M28" s="132"/>
    </row>
    <row r="29" spans="1:13" x14ac:dyDescent="0.25">
      <c r="A29" s="140" t="s">
        <v>48</v>
      </c>
      <c r="B29" s="153">
        <v>0</v>
      </c>
      <c r="C29" s="154">
        <v>2</v>
      </c>
      <c r="D29" s="54"/>
      <c r="E29" s="26"/>
      <c r="F29" s="35" t="s">
        <v>239</v>
      </c>
      <c r="G29" s="35"/>
      <c r="H29" s="35"/>
      <c r="I29" s="35"/>
      <c r="J29" s="35"/>
      <c r="K29" s="35"/>
      <c r="L29" s="35"/>
      <c r="M29" s="35"/>
    </row>
    <row r="30" spans="1:13" ht="30" x14ac:dyDescent="0.25">
      <c r="A30" s="140" t="s">
        <v>50</v>
      </c>
      <c r="B30" s="153">
        <v>8</v>
      </c>
      <c r="C30" s="155">
        <v>11</v>
      </c>
      <c r="D30" s="54"/>
      <c r="E30" s="26"/>
      <c r="F30" s="149" t="s">
        <v>240</v>
      </c>
      <c r="G30" s="35" t="s">
        <v>241</v>
      </c>
      <c r="H30" s="35"/>
      <c r="I30" s="35"/>
      <c r="J30" s="35"/>
      <c r="K30" s="35"/>
      <c r="L30" s="35"/>
      <c r="M30" s="35"/>
    </row>
    <row r="31" spans="1:13" ht="60" x14ac:dyDescent="0.25">
      <c r="A31" s="140" t="s">
        <v>52</v>
      </c>
      <c r="B31" s="153">
        <v>0</v>
      </c>
      <c r="C31" s="153">
        <v>20</v>
      </c>
      <c r="D31" s="54"/>
      <c r="E31" s="26"/>
      <c r="F31" s="35" t="s">
        <v>242</v>
      </c>
      <c r="G31" s="35"/>
      <c r="H31" s="35"/>
      <c r="I31" s="35"/>
      <c r="J31" s="35"/>
      <c r="K31" s="35"/>
      <c r="L31" s="35"/>
      <c r="M31" s="35"/>
    </row>
    <row r="32" spans="1:13" x14ac:dyDescent="0.25">
      <c r="A32" s="140" t="s">
        <v>54</v>
      </c>
      <c r="B32" s="153">
        <v>0</v>
      </c>
      <c r="C32" s="153">
        <v>3</v>
      </c>
      <c r="D32" s="54"/>
      <c r="E32" s="26"/>
      <c r="F32" s="35" t="s">
        <v>243</v>
      </c>
      <c r="G32" s="35"/>
      <c r="H32" s="35"/>
      <c r="I32" s="35"/>
      <c r="J32" s="35"/>
      <c r="K32" s="35"/>
      <c r="L32" s="35"/>
      <c r="M32" s="35"/>
    </row>
    <row r="33" spans="1:13" s="90" customFormat="1" ht="30" x14ac:dyDescent="0.25">
      <c r="A33" s="157" t="s">
        <v>56</v>
      </c>
      <c r="B33" s="152">
        <v>0</v>
      </c>
      <c r="C33" s="152">
        <v>10</v>
      </c>
      <c r="D33" s="58"/>
      <c r="E33" s="125"/>
      <c r="F33" s="132" t="s">
        <v>244</v>
      </c>
      <c r="G33" s="132"/>
      <c r="H33" s="132"/>
      <c r="I33" s="132"/>
      <c r="J33" s="132"/>
      <c r="K33" s="132"/>
      <c r="L33" s="132"/>
      <c r="M33" s="132"/>
    </row>
    <row r="34" spans="1:13" x14ac:dyDescent="0.25">
      <c r="A34" s="141" t="s">
        <v>57</v>
      </c>
      <c r="B34" s="153">
        <v>0</v>
      </c>
      <c r="C34" s="153">
        <v>5</v>
      </c>
      <c r="D34" s="54"/>
      <c r="E34" s="26"/>
      <c r="F34" s="35"/>
      <c r="G34" s="35"/>
      <c r="H34" s="35"/>
      <c r="I34" s="35"/>
      <c r="J34" s="35"/>
      <c r="K34" s="35"/>
      <c r="L34" s="35"/>
      <c r="M34" s="35"/>
    </row>
    <row r="35" spans="1:13" x14ac:dyDescent="0.25">
      <c r="A35" s="21" t="s">
        <v>58</v>
      </c>
      <c r="B35" s="153"/>
      <c r="C35" s="153"/>
      <c r="D35" s="54"/>
      <c r="E35" s="26"/>
      <c r="F35" s="35"/>
      <c r="G35" s="35"/>
      <c r="H35" s="35"/>
      <c r="I35" s="35"/>
      <c r="J35" s="35"/>
      <c r="K35" s="35"/>
      <c r="L35" s="35"/>
      <c r="M35" s="35"/>
    </row>
    <row r="36" spans="1:13" s="30" customFormat="1" ht="15.75" thickBot="1" x14ac:dyDescent="0.3">
      <c r="A36" t="s">
        <v>59</v>
      </c>
      <c r="B36" s="34"/>
      <c r="C36" s="34"/>
      <c r="D36" s="150"/>
      <c r="E36" s="151"/>
      <c r="G36" s="38"/>
      <c r="H36" s="38"/>
      <c r="I36" s="38"/>
      <c r="J36" s="38"/>
      <c r="K36" s="38"/>
      <c r="L36" s="38"/>
      <c r="M36" s="38"/>
    </row>
    <row r="37" spans="1:13" x14ac:dyDescent="0.25">
      <c r="A37" s="261" t="s">
        <v>60</v>
      </c>
      <c r="B37" s="26"/>
      <c r="C37" s="26"/>
      <c r="D37" s="51"/>
      <c r="E37" s="51"/>
      <c r="F37" s="35"/>
      <c r="G37" s="35"/>
      <c r="H37" s="35"/>
      <c r="I37" s="35"/>
      <c r="J37" s="35"/>
      <c r="K37" s="35"/>
      <c r="L37" s="35"/>
      <c r="M37" s="35"/>
    </row>
    <row r="38" spans="1:13" ht="90.75" thickBot="1" x14ac:dyDescent="0.3">
      <c r="A38" s="114" t="s">
        <v>62</v>
      </c>
      <c r="B38" s="156">
        <v>3</v>
      </c>
      <c r="C38" s="156">
        <v>15</v>
      </c>
      <c r="D38" s="26"/>
      <c r="E38" s="26"/>
      <c r="F38" s="38" t="s">
        <v>245</v>
      </c>
      <c r="J38" s="35"/>
      <c r="K38" s="35"/>
      <c r="L38" s="35"/>
      <c r="M38" s="35"/>
    </row>
    <row r="39" spans="1:13" x14ac:dyDescent="0.25">
      <c r="A39" s="26"/>
      <c r="B39" s="26"/>
      <c r="C39" s="26"/>
      <c r="D39" s="26"/>
      <c r="E39" s="26"/>
    </row>
    <row r="40" spans="1:13" x14ac:dyDescent="0.25">
      <c r="A40" s="26"/>
      <c r="B40" s="26"/>
      <c r="C40" s="26"/>
      <c r="D40" s="26"/>
      <c r="E40" s="26"/>
    </row>
    <row r="41" spans="1:13" ht="15.75" customHeight="1" x14ac:dyDescent="0.25">
      <c r="A41" s="26"/>
      <c r="L41" s="9"/>
      <c r="M41" s="55"/>
    </row>
    <row r="42" spans="1:13" x14ac:dyDescent="0.25">
      <c r="L42" s="142"/>
      <c r="M42" s="55"/>
    </row>
    <row r="43" spans="1:13" x14ac:dyDescent="0.25">
      <c r="L43" s="142"/>
      <c r="M43" s="55"/>
    </row>
    <row r="44" spans="1:13" x14ac:dyDescent="0.25">
      <c r="L44" s="142"/>
      <c r="M44" s="55"/>
    </row>
    <row r="45" spans="1:13" x14ac:dyDescent="0.25">
      <c r="L45" s="142"/>
      <c r="M45" s="55"/>
    </row>
    <row r="46" spans="1:13" x14ac:dyDescent="0.25">
      <c r="L46" s="142"/>
      <c r="M46" s="55"/>
    </row>
    <row r="47" spans="1:13" x14ac:dyDescent="0.25">
      <c r="L47" s="142"/>
      <c r="M47" s="55"/>
    </row>
    <row r="48" spans="1:13" x14ac:dyDescent="0.25">
      <c r="L48" s="142"/>
      <c r="M48" s="55"/>
    </row>
    <row r="49" spans="9:13" x14ac:dyDescent="0.25">
      <c r="L49" s="142"/>
      <c r="M49" s="55"/>
    </row>
    <row r="50" spans="9:13" ht="18.75" customHeight="1" x14ac:dyDescent="0.25">
      <c r="L50" s="142"/>
      <c r="M50" s="55"/>
    </row>
    <row r="51" spans="9:13" ht="18.75" customHeight="1" x14ac:dyDescent="0.25">
      <c r="I51" s="55"/>
      <c r="L51" s="142"/>
      <c r="M51" s="55"/>
    </row>
    <row r="52" spans="9:13" x14ac:dyDescent="0.25">
      <c r="I52" s="55"/>
      <c r="J52" s="55"/>
      <c r="K52" s="55"/>
      <c r="L52" s="55"/>
      <c r="M52" s="55"/>
    </row>
    <row r="53" spans="9:13" x14ac:dyDescent="0.25">
      <c r="I53" s="55"/>
      <c r="J53" s="55"/>
      <c r="K53" s="55"/>
    </row>
    <row r="54" spans="9:13" x14ac:dyDescent="0.25">
      <c r="I54" s="55"/>
      <c r="J54" s="55"/>
      <c r="K54" s="55"/>
    </row>
    <row r="55" spans="9:13" x14ac:dyDescent="0.25">
      <c r="J55" s="55"/>
      <c r="K55" s="55"/>
    </row>
  </sheetData>
  <mergeCells count="3">
    <mergeCell ref="A19:A20"/>
    <mergeCell ref="B19:E19"/>
    <mergeCell ref="K21:M21"/>
  </mergeCells>
  <hyperlinks>
    <hyperlink ref="G21" r:id="rId1" display="https://www.riigiteataja.ee/akt/424042013084"/>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15</vt:i4>
      </vt:variant>
    </vt:vector>
  </HeadingPairs>
  <TitlesOfParts>
    <vt:vector size="15" baseType="lpstr">
      <vt:lpstr>Võrumaa</vt:lpstr>
      <vt:lpstr>koondtabel</vt:lpstr>
      <vt:lpstr>Võru linn</vt:lpstr>
      <vt:lpstr>Antsla</vt:lpstr>
      <vt:lpstr>Võru vald</vt:lpstr>
      <vt:lpstr>Haanja</vt:lpstr>
      <vt:lpstr>Lasva</vt:lpstr>
      <vt:lpstr>Meremäe</vt:lpstr>
      <vt:lpstr>Misso</vt:lpstr>
      <vt:lpstr>Mõniste</vt:lpstr>
      <vt:lpstr>Rõuge</vt:lpstr>
      <vt:lpstr>Sõmerpalu</vt:lpstr>
      <vt:lpstr>Urvaste</vt:lpstr>
      <vt:lpstr>Varstu</vt:lpstr>
      <vt:lpstr>Vastseliina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Kaido</dc:creator>
  <cp:keywords/>
  <dc:description/>
  <cp:lastModifiedBy>Ivika</cp:lastModifiedBy>
  <cp:revision/>
  <dcterms:created xsi:type="dcterms:W3CDTF">2014-10-08T12:26:15Z</dcterms:created>
  <dcterms:modified xsi:type="dcterms:W3CDTF">2016-08-31T11:50:13Z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